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C:\Users\admin\OneDrive\デスクトップ\BackOfficeMagagine\リモートワーク　経費精算\"/>
    </mc:Choice>
  </mc:AlternateContent>
  <xr:revisionPtr revIDLastSave="0" documentId="13_ncr:1_{181208C4-4F17-42F3-84B8-A5F2349B99EB}" xr6:coauthVersionLast="46" xr6:coauthVersionMax="46" xr10:uidLastSave="{00000000-0000-0000-0000-000000000000}"/>
  <workbookProtection lockStructure="1"/>
  <bookViews>
    <workbookView xWindow="-108" yWindow="-108" windowWidth="23256" windowHeight="12576" activeTab="1" xr2:uid="{AFF921C8-82B8-4CD6-8C1E-1AC75D3A96C8}"/>
  </bookViews>
  <sheets>
    <sheet name="サマリ" sheetId="4" r:id="rId1"/>
    <sheet name="経費精算書" sheetId="1" r:id="rId2"/>
    <sheet name="経理処理" sheetId="2" r:id="rId3"/>
    <sheet name="使い方" sheetId="3" r:id="rId4"/>
  </sheets>
  <definedNames>
    <definedName name="_xlnm.Print_Area" localSheetId="1">経費精算書!$A$1:$U$52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4" i="1" l="1"/>
  <c r="G22" i="1"/>
  <c r="G21" i="1"/>
  <c r="A3" i="4"/>
  <c r="A4" i="4"/>
  <c r="A2" i="4"/>
  <c r="K4" i="2"/>
  <c r="K3" i="2"/>
  <c r="K2" i="2"/>
  <c r="B4" i="2"/>
  <c r="B3" i="2"/>
  <c r="B2" i="2"/>
  <c r="G47" i="1"/>
  <c r="G46" i="1"/>
  <c r="G38" i="1"/>
  <c r="K47" i="1"/>
  <c r="K46" i="1"/>
  <c r="G32" i="1"/>
  <c r="G37" i="1"/>
  <c r="R21" i="1" l="1"/>
  <c r="R25" i="1" s="1"/>
  <c r="R26" i="1" s="1"/>
  <c r="M21" i="1"/>
  <c r="R46" i="1"/>
  <c r="R51" i="1" s="1"/>
  <c r="M37" i="1"/>
  <c r="R37" i="1"/>
  <c r="R50" i="1" s="1"/>
  <c r="C3" i="4" s="1"/>
  <c r="H4" i="2" l="1"/>
  <c r="I4" i="2" s="1"/>
  <c r="C4" i="4"/>
  <c r="H3" i="2"/>
  <c r="I3" i="2" s="1"/>
  <c r="D3" i="2"/>
  <c r="F3" i="2" s="1"/>
  <c r="E3" i="2" s="1"/>
  <c r="D4" i="2"/>
  <c r="F4" i="2" l="1"/>
  <c r="E4" i="2" s="1"/>
  <c r="G31" i="1" l="1"/>
  <c r="R31" i="1" l="1"/>
  <c r="R49" i="1" s="1"/>
  <c r="M31" i="1"/>
  <c r="C2" i="4" l="1"/>
  <c r="D2" i="2" l="1"/>
  <c r="F2" i="2" s="1"/>
  <c r="E2" i="2" s="1"/>
  <c r="H2" i="2"/>
  <c r="I2" i="2" s="1"/>
  <c r="R5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coLtd hiqers</author>
  </authors>
  <commentList>
    <comment ref="B31" authorId="0" shapeId="0" xr:uid="{091F5C34-B335-4545-A149-1284E8818D2C}">
      <text>
        <r>
          <rPr>
            <b/>
            <sz val="9"/>
            <color indexed="81"/>
            <rFont val="MS P ゴシック"/>
            <family val="3"/>
            <charset val="128"/>
          </rPr>
          <t>coLtd hiqers:</t>
        </r>
        <r>
          <rPr>
            <sz val="9"/>
            <color indexed="81"/>
            <rFont val="MS P ゴシック"/>
            <family val="3"/>
            <charset val="128"/>
          </rPr>
          <t xml:space="preserve">
通話料金と基本料金の合計です</t>
        </r>
      </text>
    </comment>
  </commentList>
</comments>
</file>

<file path=xl/sharedStrings.xml><?xml version="1.0" encoding="utf-8"?>
<sst xmlns="http://schemas.openxmlformats.org/spreadsheetml/2006/main" count="104" uniqueCount="66">
  <si>
    <t>リモートワーク　経費精算書</t>
    <rPh sb="8" eb="10">
      <t>ケイヒ</t>
    </rPh>
    <rPh sb="10" eb="13">
      <t>セイサンショ</t>
    </rPh>
    <phoneticPr fontId="1"/>
  </si>
  <si>
    <t>円</t>
    <rPh sb="0" eb="1">
      <t>エン</t>
    </rPh>
    <phoneticPr fontId="1"/>
  </si>
  <si>
    <t>社員番号</t>
    <rPh sb="0" eb="4">
      <t>シャインバンゴウ</t>
    </rPh>
    <phoneticPr fontId="1"/>
  </si>
  <si>
    <t>社員名</t>
    <rPh sb="0" eb="3">
      <t>シャインメイ</t>
    </rPh>
    <phoneticPr fontId="1"/>
  </si>
  <si>
    <t>該当月</t>
    <rPh sb="0" eb="2">
      <t>ガイトウ</t>
    </rPh>
    <rPh sb="2" eb="3">
      <t>ツキ</t>
    </rPh>
    <phoneticPr fontId="1"/>
  </si>
  <si>
    <t>年</t>
    <rPh sb="0" eb="1">
      <t>ネン</t>
    </rPh>
    <phoneticPr fontId="1"/>
  </si>
  <si>
    <t>月</t>
    <rPh sb="0" eb="1">
      <t>ガツ</t>
    </rPh>
    <phoneticPr fontId="1"/>
  </si>
  <si>
    <t>リモートワークの日数</t>
    <rPh sb="8" eb="10">
      <t>ニッスウ</t>
    </rPh>
    <phoneticPr fontId="1"/>
  </si>
  <si>
    <t>日間</t>
    <rPh sb="0" eb="1">
      <t>ニチ</t>
    </rPh>
    <rPh sb="1" eb="2">
      <t>カン</t>
    </rPh>
    <phoneticPr fontId="1"/>
  </si>
  <si>
    <t>②基本料金</t>
    <rPh sb="1" eb="5">
      <t>キホンリョウキン</t>
    </rPh>
    <phoneticPr fontId="1"/>
  </si>
  <si>
    <t>×</t>
    <phoneticPr fontId="1"/>
  </si>
  <si>
    <t>＝</t>
    <phoneticPr fontId="1"/>
  </si>
  <si>
    <t>うち仕事部屋の床面積は？</t>
    <rPh sb="2" eb="6">
      <t>シゴトヘヤ</t>
    </rPh>
    <rPh sb="7" eb="10">
      <t>ユカメンセキ</t>
    </rPh>
    <phoneticPr fontId="1"/>
  </si>
  <si>
    <t>自宅全体の床面積は？</t>
    <rPh sb="0" eb="2">
      <t>ジタク</t>
    </rPh>
    <rPh sb="2" eb="4">
      <t>ゼンタイ</t>
    </rPh>
    <rPh sb="5" eb="8">
      <t>ユカメンセキ</t>
    </rPh>
    <phoneticPr fontId="1"/>
  </si>
  <si>
    <t>小計</t>
    <rPh sb="0" eb="2">
      <t>ショウケイ</t>
    </rPh>
    <phoneticPr fontId="1"/>
  </si>
  <si>
    <t>携帯電話代</t>
    <rPh sb="0" eb="5">
      <t>ケイタイデンワダイ</t>
    </rPh>
    <phoneticPr fontId="1"/>
  </si>
  <si>
    <t>インターネット料金</t>
    <rPh sb="7" eb="9">
      <t>リョウキン</t>
    </rPh>
    <phoneticPr fontId="1"/>
  </si>
  <si>
    <t>電気料金</t>
    <rPh sb="0" eb="4">
      <t>デンキリョウキン</t>
    </rPh>
    <phoneticPr fontId="1"/>
  </si>
  <si>
    <t>合計</t>
    <rPh sb="0" eb="2">
      <t>ゴウケイ</t>
    </rPh>
    <phoneticPr fontId="1"/>
  </si>
  <si>
    <t>【インターネット料金】</t>
    <rPh sb="8" eb="10">
      <t>リョウキン</t>
    </rPh>
    <phoneticPr fontId="1"/>
  </si>
  <si>
    <t>【電気料金】</t>
    <rPh sb="1" eb="5">
      <t>デンキリョウキン</t>
    </rPh>
    <phoneticPr fontId="1"/>
  </si>
  <si>
    <t>引用項目</t>
    <rPh sb="0" eb="4">
      <t>インヨウコウモク</t>
    </rPh>
    <phoneticPr fontId="1"/>
  </si>
  <si>
    <t>月</t>
    <rPh sb="0" eb="1">
      <t>ツキ</t>
    </rPh>
    <phoneticPr fontId="1"/>
  </si>
  <si>
    <t>リモートワーク経費精算の対象</t>
    <rPh sb="7" eb="9">
      <t>ケイヒ</t>
    </rPh>
    <rPh sb="9" eb="11">
      <t>セイサン</t>
    </rPh>
    <rPh sb="12" eb="14">
      <t>タイショウ</t>
    </rPh>
    <phoneticPr fontId="1"/>
  </si>
  <si>
    <t>赤枠内にご記入ください</t>
    <rPh sb="0" eb="3">
      <t>アカワクナイ</t>
    </rPh>
    <rPh sb="5" eb="7">
      <t>キニュウ</t>
    </rPh>
    <phoneticPr fontId="1"/>
  </si>
  <si>
    <t>㎡</t>
    <phoneticPr fontId="1"/>
  </si>
  <si>
    <t>①通話料金</t>
    <rPh sb="1" eb="3">
      <t>ツウワ</t>
    </rPh>
    <rPh sb="3" eb="5">
      <t>リョウキン</t>
    </rPh>
    <phoneticPr fontId="1"/>
  </si>
  <si>
    <t>月日</t>
    <rPh sb="0" eb="1">
      <t>ツキ</t>
    </rPh>
    <rPh sb="1" eb="2">
      <t>ヒ</t>
    </rPh>
    <phoneticPr fontId="1"/>
  </si>
  <si>
    <t>借方科目</t>
    <rPh sb="0" eb="2">
      <t>カリカタ</t>
    </rPh>
    <rPh sb="2" eb="4">
      <t>カモク</t>
    </rPh>
    <phoneticPr fontId="1"/>
  </si>
  <si>
    <t>貸方科目</t>
    <rPh sb="0" eb="2">
      <t>カシカタ</t>
    </rPh>
    <rPh sb="2" eb="4">
      <t>カモク</t>
    </rPh>
    <phoneticPr fontId="1"/>
  </si>
  <si>
    <t>借方金額
（税込）</t>
    <rPh sb="0" eb="2">
      <t>カリカタ</t>
    </rPh>
    <rPh sb="2" eb="4">
      <t>キンガク</t>
    </rPh>
    <rPh sb="6" eb="8">
      <t>ゼイコミ</t>
    </rPh>
    <phoneticPr fontId="1"/>
  </si>
  <si>
    <t>借方金額
(税抜)</t>
    <rPh sb="0" eb="4">
      <t>カリカタキンガク</t>
    </rPh>
    <rPh sb="6" eb="8">
      <t>ゼイヌキ</t>
    </rPh>
    <phoneticPr fontId="1"/>
  </si>
  <si>
    <t>借方
消費税額</t>
    <rPh sb="0" eb="2">
      <t>カリカタ</t>
    </rPh>
    <rPh sb="3" eb="7">
      <t>ショウヒゼイガク</t>
    </rPh>
    <phoneticPr fontId="1"/>
  </si>
  <si>
    <t>貸方金額
（税込）</t>
    <rPh sb="2" eb="4">
      <t>キンガク</t>
    </rPh>
    <rPh sb="6" eb="8">
      <t>ゼイコミ</t>
    </rPh>
    <phoneticPr fontId="1"/>
  </si>
  <si>
    <t>貸方金額
(税抜)</t>
    <rPh sb="6" eb="8">
      <t>ゼイヌキ</t>
    </rPh>
    <phoneticPr fontId="1"/>
  </si>
  <si>
    <t>貸方
消費税額</t>
    <rPh sb="3" eb="7">
      <t>ショウヒゼイガク</t>
    </rPh>
    <phoneticPr fontId="1"/>
  </si>
  <si>
    <t>摘要欄</t>
    <rPh sb="0" eb="2">
      <t>テキヨウ</t>
    </rPh>
    <rPh sb="2" eb="3">
      <t>ラン</t>
    </rPh>
    <phoneticPr fontId="1"/>
  </si>
  <si>
    <t>番号</t>
    <rPh sb="0" eb="2">
      <t>バンゴウ</t>
    </rPh>
    <phoneticPr fontId="1"/>
  </si>
  <si>
    <t>通信費</t>
    <rPh sb="0" eb="3">
      <t>ツウシンヒ</t>
    </rPh>
    <phoneticPr fontId="1"/>
  </si>
  <si>
    <t>水道光熱費</t>
    <rPh sb="0" eb="5">
      <t>スイドウコウネツヒ</t>
    </rPh>
    <phoneticPr fontId="1"/>
  </si>
  <si>
    <t>未払金</t>
    <rPh sb="0" eb="3">
      <t>ミバライキン</t>
    </rPh>
    <phoneticPr fontId="1"/>
  </si>
  <si>
    <t>・仕事に使った部分のみ合計して記載してください</t>
    <rPh sb="1" eb="3">
      <t>シゴト</t>
    </rPh>
    <rPh sb="4" eb="5">
      <t>ツカ</t>
    </rPh>
    <rPh sb="7" eb="9">
      <t>ブブン</t>
    </rPh>
    <rPh sb="11" eb="13">
      <t>ゴウケイ</t>
    </rPh>
    <rPh sb="15" eb="17">
      <t>キサイ</t>
    </rPh>
    <phoneticPr fontId="1"/>
  </si>
  <si>
    <t>・明細書に該当部分をマーカーして添付してください</t>
    <rPh sb="1" eb="4">
      <t>メイサイショ</t>
    </rPh>
    <rPh sb="5" eb="9">
      <t>ガイトウブブン</t>
    </rPh>
    <rPh sb="16" eb="18">
      <t>テンプ</t>
    </rPh>
    <phoneticPr fontId="1"/>
  </si>
  <si>
    <t>（月額料金）</t>
    <rPh sb="1" eb="3">
      <t>ゲツガク</t>
    </rPh>
    <rPh sb="3" eb="5">
      <t>リョウキン</t>
    </rPh>
    <phoneticPr fontId="1"/>
  </si>
  <si>
    <t>（日数按分）</t>
    <rPh sb="1" eb="3">
      <t>ニッスウ</t>
    </rPh>
    <rPh sb="3" eb="5">
      <t>アンブン</t>
    </rPh>
    <phoneticPr fontId="1"/>
  </si>
  <si>
    <t>（月額電気料金）</t>
    <rPh sb="1" eb="3">
      <t>ゲツガク</t>
    </rPh>
    <rPh sb="3" eb="7">
      <t>デンキリョウキン</t>
    </rPh>
    <phoneticPr fontId="1"/>
  </si>
  <si>
    <t>（床面積按分）</t>
    <rPh sb="1" eb="4">
      <t>ユカメンセキ</t>
    </rPh>
    <rPh sb="4" eb="6">
      <t>アンブン</t>
    </rPh>
    <phoneticPr fontId="1"/>
  </si>
  <si>
    <t>（日数按分）</t>
    <rPh sb="1" eb="5">
      <t>ニッスウアンブン</t>
    </rPh>
    <phoneticPr fontId="1"/>
  </si>
  <si>
    <t>精算額</t>
    <rPh sb="0" eb="3">
      <t>セイサンガク</t>
    </rPh>
    <phoneticPr fontId="1"/>
  </si>
  <si>
    <t>リモートワーク　経費精算フォーマットの使い方</t>
    <rPh sb="8" eb="12">
      <t>ケイヒセイサン</t>
    </rPh>
    <rPh sb="19" eb="20">
      <t>ツカ</t>
    </rPh>
    <rPh sb="21" eb="22">
      <t>カタ</t>
    </rPh>
    <phoneticPr fontId="1"/>
  </si>
  <si>
    <t>2.経理担当者の方へ</t>
    <rPh sb="2" eb="7">
      <t>ケイリタントウシャ</t>
    </rPh>
    <rPh sb="8" eb="9">
      <t>カタ</t>
    </rPh>
    <phoneticPr fontId="1"/>
  </si>
  <si>
    <t>1.このシートの使用方法</t>
    <rPh sb="8" eb="12">
      <t>シヨウホウホウ</t>
    </rPh>
    <phoneticPr fontId="1"/>
  </si>
  <si>
    <t>内容</t>
    <rPh sb="0" eb="2">
      <t>ナイヨウ</t>
    </rPh>
    <phoneticPr fontId="1"/>
  </si>
  <si>
    <t>金額</t>
    <rPh sb="0" eb="2">
      <t>キンガク</t>
    </rPh>
    <phoneticPr fontId="1"/>
  </si>
  <si>
    <r>
      <t xml:space="preserve">このエクセルはリモートワークで生じた費用について精算額を計算するシートです。
</t>
    </r>
    <r>
      <rPr>
        <u/>
        <sz val="12"/>
        <color rgb="FFFF0000"/>
        <rFont val="游ゴシック"/>
        <family val="3"/>
        <charset val="128"/>
        <scheme val="minor"/>
      </rPr>
      <t>「経費精算書」シートの赤枠内のみ必要な事項を書き込んでください。</t>
    </r>
    <r>
      <rPr>
        <sz val="12"/>
        <color theme="1"/>
        <rFont val="游ゴシック"/>
        <family val="2"/>
        <charset val="128"/>
        <scheme val="minor"/>
      </rPr>
      <t xml:space="preserve">
そのほかのシートについては経理担当者の処理欄ですので編集をしないようお願いします。
エクセルのタイトル末尾に「氏名　〇月分」と記載して提出してください</t>
    </r>
    <rPh sb="15" eb="16">
      <t>ショウ</t>
    </rPh>
    <rPh sb="18" eb="20">
      <t>ヒヨウ</t>
    </rPh>
    <rPh sb="24" eb="26">
      <t>セイサン</t>
    </rPh>
    <rPh sb="26" eb="27">
      <t>ガク</t>
    </rPh>
    <rPh sb="28" eb="30">
      <t>ケイサン</t>
    </rPh>
    <rPh sb="40" eb="42">
      <t>ケイヒ</t>
    </rPh>
    <rPh sb="42" eb="45">
      <t>セイサンショ</t>
    </rPh>
    <rPh sb="50" eb="51">
      <t>アカ</t>
    </rPh>
    <rPh sb="51" eb="53">
      <t>ワクナイ</t>
    </rPh>
    <rPh sb="55" eb="57">
      <t>ヒツヨウ</t>
    </rPh>
    <rPh sb="58" eb="60">
      <t>ジコウ</t>
    </rPh>
    <rPh sb="61" eb="62">
      <t>カ</t>
    </rPh>
    <rPh sb="63" eb="64">
      <t>コ</t>
    </rPh>
    <rPh sb="85" eb="87">
      <t>ケイリ</t>
    </rPh>
    <rPh sb="87" eb="90">
      <t>タントウシャ</t>
    </rPh>
    <rPh sb="91" eb="93">
      <t>ショリ</t>
    </rPh>
    <rPh sb="93" eb="94">
      <t>ラン</t>
    </rPh>
    <rPh sb="98" eb="100">
      <t>ヘンシュウ</t>
    </rPh>
    <rPh sb="107" eb="108">
      <t>ネガ</t>
    </rPh>
    <rPh sb="123" eb="125">
      <t>マツビ</t>
    </rPh>
    <rPh sb="127" eb="129">
      <t>シメイ</t>
    </rPh>
    <rPh sb="131" eb="132">
      <t>ツキ</t>
    </rPh>
    <rPh sb="132" eb="133">
      <t>ブン</t>
    </rPh>
    <rPh sb="135" eb="137">
      <t>キサイ</t>
    </rPh>
    <rPh sb="139" eb="141">
      <t>テイシュツ</t>
    </rPh>
    <phoneticPr fontId="1"/>
  </si>
  <si>
    <t>参考：複数のエクセルファイルを1つのエクセルにデータ統合する方法</t>
    <rPh sb="0" eb="2">
      <t>サンコウ</t>
    </rPh>
    <rPh sb="3" eb="5">
      <t>フクスウ</t>
    </rPh>
    <rPh sb="26" eb="28">
      <t>トウゴウ</t>
    </rPh>
    <rPh sb="30" eb="32">
      <t>ホウホウ</t>
    </rPh>
    <phoneticPr fontId="1"/>
  </si>
  <si>
    <t>（1月の通話料金）</t>
    <rPh sb="2" eb="3">
      <t>ガツ</t>
    </rPh>
    <rPh sb="4" eb="6">
      <t>ツウワ</t>
    </rPh>
    <rPh sb="6" eb="8">
      <t>リョウキン</t>
    </rPh>
    <phoneticPr fontId="1"/>
  </si>
  <si>
    <t>①携帯電話の通話料金（実費精算・通話明細書の添付必須）</t>
    <rPh sb="1" eb="5">
      <t>ケイタイデンワ</t>
    </rPh>
    <rPh sb="6" eb="9">
      <t>ツウワリョウ</t>
    </rPh>
    <rPh sb="9" eb="10">
      <t>キン</t>
    </rPh>
    <rPh sb="11" eb="13">
      <t>ジッピ</t>
    </rPh>
    <rPh sb="13" eb="15">
      <t>セイサン</t>
    </rPh>
    <rPh sb="16" eb="21">
      <t>ツウワメイサイショ</t>
    </rPh>
    <rPh sb="22" eb="24">
      <t>テンプ</t>
    </rPh>
    <rPh sb="24" eb="26">
      <t>ヒッス</t>
    </rPh>
    <phoneticPr fontId="1"/>
  </si>
  <si>
    <t>（1月の電話料金）</t>
    <rPh sb="2" eb="3">
      <t>ツキ</t>
    </rPh>
    <rPh sb="4" eb="6">
      <t>デンワ</t>
    </rPh>
    <rPh sb="6" eb="8">
      <t>リョウキン</t>
    </rPh>
    <phoneticPr fontId="1"/>
  </si>
  <si>
    <t>【携帯電話代】パターン1か2のどちらか</t>
    <rPh sb="1" eb="6">
      <t>ケイタイデンワダイ</t>
    </rPh>
    <phoneticPr fontId="1"/>
  </si>
  <si>
    <r>
      <rPr>
        <sz val="12"/>
        <color theme="1"/>
        <rFont val="游ゴシック"/>
        <family val="3"/>
        <charset val="128"/>
        <scheme val="minor"/>
      </rPr>
      <t>＜＜</t>
    </r>
    <r>
      <rPr>
        <u/>
        <sz val="12"/>
        <color theme="1"/>
        <rFont val="游ゴシック"/>
        <family val="2"/>
        <charset val="128"/>
        <scheme val="minor"/>
      </rPr>
      <t>パターン1（通話料金の実費＋基本料金の日割り）</t>
    </r>
    <r>
      <rPr>
        <sz val="12"/>
        <color theme="1"/>
        <rFont val="游ゴシック"/>
        <family val="3"/>
        <charset val="128"/>
        <scheme val="minor"/>
      </rPr>
      <t>＞＞</t>
    </r>
    <rPh sb="8" eb="12">
      <t>ツウワリョウキン</t>
    </rPh>
    <rPh sb="13" eb="15">
      <t>ジッピ</t>
    </rPh>
    <rPh sb="16" eb="20">
      <t>キホンリョウキン</t>
    </rPh>
    <rPh sb="21" eb="23">
      <t>ヒワ</t>
    </rPh>
    <phoneticPr fontId="1"/>
  </si>
  <si>
    <r>
      <rPr>
        <sz val="12"/>
        <color theme="1"/>
        <rFont val="游ゴシック"/>
        <family val="3"/>
        <charset val="128"/>
        <scheme val="minor"/>
      </rPr>
      <t>＜＜</t>
    </r>
    <r>
      <rPr>
        <u/>
        <sz val="12"/>
        <color theme="1"/>
        <rFont val="游ゴシック"/>
        <family val="2"/>
        <charset val="128"/>
        <scheme val="minor"/>
      </rPr>
      <t>パターン2（通話料金と基本料金の日割り）</t>
    </r>
    <r>
      <rPr>
        <sz val="12"/>
        <color theme="1"/>
        <rFont val="游ゴシック"/>
        <family val="3"/>
        <charset val="128"/>
        <scheme val="minor"/>
      </rPr>
      <t>＞＞</t>
    </r>
    <rPh sb="8" eb="12">
      <t>ツウワリョウキン</t>
    </rPh>
    <rPh sb="13" eb="17">
      <t>キホンリョウキン</t>
    </rPh>
    <rPh sb="18" eb="20">
      <t>ヒワ</t>
    </rPh>
    <phoneticPr fontId="1"/>
  </si>
  <si>
    <t>②携帯電話の基本料金（日割り計算）</t>
    <rPh sb="1" eb="3">
      <t>ケイタイ</t>
    </rPh>
    <rPh sb="3" eb="5">
      <t>デンワ</t>
    </rPh>
    <rPh sb="6" eb="8">
      <t>キホン</t>
    </rPh>
    <rPh sb="8" eb="10">
      <t>リョウキン</t>
    </rPh>
    <rPh sb="11" eb="13">
      <t>ヒワ</t>
    </rPh>
    <rPh sb="14" eb="16">
      <t>ケイサン</t>
    </rPh>
    <phoneticPr fontId="1"/>
  </si>
  <si>
    <t>計算の結果については、社員の方にエクセルを提出してもらったうえで
①社員の方にお使いの経費精算ソフトに転記して申請してもらう
または
②経理担当者が「経理処理」シートの仕訳を会計ソフトに転記する
どちらかの運用方法が考えられます。
ご都合の良いほうでご利用ください。
また、収集したエクセルについては一つのフォルダに集め、
「データ」→「データの取得」→「ファイルから」→「フォルダから」を
使って「経理処理」シートまたは「サマリ」シートのデータを1つにまとめることもできます。
根拠資料　国税庁：https://www.nta.go.jp/publication/pamph/pdf/0020012-080.pdf</t>
    <phoneticPr fontId="1"/>
  </si>
  <si>
    <t xml:space="preserve">このシートはリモートワークで生じるであろう、電話代、インターネット代
光熱費の精算について、税務上の給与課税がされない範囲を求めるシートです。
「経費精算書」シートの赤枠内を社員の方に埋めてもらえば
あとは自動的に適正な金額が計算されます。
赤枠内以外はセルを保護していますが、パスワードはかけていないので
「ファイル」→「情報」→「ブックの保護」より保護解除を選択できます。
経費精算の対象については携帯電話代、インターネット代、電気代の3つを想定していますが、
ご希望に応じて好きにご編集いただけます。
</t>
    <rPh sb="14" eb="15">
      <t>ショウ</t>
    </rPh>
    <rPh sb="22" eb="25">
      <t>デンワダイ</t>
    </rPh>
    <rPh sb="33" eb="34">
      <t>ダイ</t>
    </rPh>
    <rPh sb="35" eb="38">
      <t>コウネツヒ</t>
    </rPh>
    <rPh sb="39" eb="41">
      <t>セイサン</t>
    </rPh>
    <rPh sb="46" eb="49">
      <t>ゼイムジョウ</t>
    </rPh>
    <rPh sb="50" eb="54">
      <t>キュウヨカゼイ</t>
    </rPh>
    <rPh sb="59" eb="61">
      <t>ハンイ</t>
    </rPh>
    <rPh sb="62" eb="63">
      <t>モト</t>
    </rPh>
    <rPh sb="73" eb="78">
      <t>ケイヒセイサンショ</t>
    </rPh>
    <rPh sb="83" eb="86">
      <t>アカワクナイ</t>
    </rPh>
    <rPh sb="87" eb="89">
      <t>シャイン</t>
    </rPh>
    <rPh sb="90" eb="91">
      <t>カタ</t>
    </rPh>
    <rPh sb="92" eb="93">
      <t>ウ</t>
    </rPh>
    <rPh sb="103" eb="106">
      <t>ジドウテキ</t>
    </rPh>
    <rPh sb="107" eb="109">
      <t>テキセイ</t>
    </rPh>
    <rPh sb="110" eb="112">
      <t>キンガク</t>
    </rPh>
    <rPh sb="113" eb="115">
      <t>ケイサン</t>
    </rPh>
    <rPh sb="121" eb="124">
      <t>アカワクナイ</t>
    </rPh>
    <rPh sb="124" eb="126">
      <t>イガイ</t>
    </rPh>
    <rPh sb="130" eb="132">
      <t>ホゴ</t>
    </rPh>
    <rPh sb="162" eb="164">
      <t>ジョウホウ</t>
    </rPh>
    <rPh sb="171" eb="173">
      <t>ホゴ</t>
    </rPh>
    <rPh sb="176" eb="180">
      <t>ホゴカイジョ</t>
    </rPh>
    <rPh sb="181" eb="183">
      <t>センタク</t>
    </rPh>
    <rPh sb="190" eb="194">
      <t>ケイヒセイサン</t>
    </rPh>
    <rPh sb="195" eb="197">
      <t>タイショウ</t>
    </rPh>
    <rPh sb="202" eb="207">
      <t>ケイタイデンワダイ</t>
    </rPh>
    <rPh sb="215" eb="216">
      <t>ダイ</t>
    </rPh>
    <rPh sb="217" eb="219">
      <t>デンキ</t>
    </rPh>
    <rPh sb="219" eb="220">
      <t>ダイ</t>
    </rPh>
    <rPh sb="224" eb="226">
      <t>ソウテイ</t>
    </rPh>
    <rPh sb="235" eb="237">
      <t>キボウ</t>
    </rPh>
    <rPh sb="238" eb="239">
      <t>オウ</t>
    </rPh>
    <rPh sb="241" eb="242">
      <t>ス</t>
    </rPh>
    <rPh sb="245" eb="247">
      <t>ヘンシュウ</t>
    </rPh>
    <phoneticPr fontId="1"/>
  </si>
  <si>
    <t>このエクセルを使った結果、利用者または利用者の帰属する法人等にいかなる損害が生じた場合に
おいても、BackOfficeMagazineおよびhiqers株式会社はその責任を負いかねます。</t>
    <rPh sb="7" eb="8">
      <t>ツカ</t>
    </rPh>
    <rPh sb="10" eb="12">
      <t>ケッカ</t>
    </rPh>
    <rPh sb="13" eb="16">
      <t>リヨウシャ</t>
    </rPh>
    <rPh sb="19" eb="22">
      <t>リヨウシャ</t>
    </rPh>
    <rPh sb="23" eb="25">
      <t>キゾク</t>
    </rPh>
    <rPh sb="27" eb="29">
      <t>ホウジン</t>
    </rPh>
    <rPh sb="29" eb="30">
      <t>トウ</t>
    </rPh>
    <rPh sb="35" eb="37">
      <t>ソンガイ</t>
    </rPh>
    <rPh sb="38" eb="39">
      <t>ショウ</t>
    </rPh>
    <rPh sb="41" eb="43">
      <t>バアイ</t>
    </rPh>
    <rPh sb="77" eb="81">
      <t>カブシキガイシャ</t>
    </rPh>
    <rPh sb="84" eb="86">
      <t>セキニン</t>
    </rPh>
    <rPh sb="87" eb="88">
      <t>オショウデンワダイダイコウネツヒセイサンゼイムジョウキュウヨカゼイハンイモトケイヒセイサンショアカワクナイシャインカタウジドウテキテキセイキンガクケイサンアカワクナイイガイホゴジョウホウホゴホゴカイジョセンタクケイヒセイサンタイショウケイタイデンワダイダイデンキダイソウテイキボウオウスヘンシ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</si>
</sst>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d;@"/>
    <numFmt numFmtId="177" formatCode="0_);[Red]\(0\)"/>
    <numFmt numFmtId="178" formatCode="0_ "/>
  </numFmts>
  <fonts count="18">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14"/>
      <color theme="1"/>
      <name val="游ゴシック"/>
      <family val="2"/>
      <charset val="128"/>
      <scheme val="minor"/>
    </font>
    <font>
      <b/>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b/>
      <sz val="11"/>
      <color theme="0"/>
      <name val="游ゴシック"/>
      <family val="3"/>
      <charset val="128"/>
      <scheme val="minor"/>
    </font>
    <font>
      <sz val="12"/>
      <color rgb="FFFF0000"/>
      <name val="游ゴシック"/>
      <family val="2"/>
      <charset val="128"/>
      <scheme val="minor"/>
    </font>
    <font>
      <u/>
      <sz val="12"/>
      <color theme="1"/>
      <name val="游ゴシック"/>
      <family val="2"/>
      <charset val="128"/>
      <scheme val="minor"/>
    </font>
    <font>
      <b/>
      <u/>
      <sz val="20"/>
      <color theme="1"/>
      <name val="游ゴシック"/>
      <family val="3"/>
      <charset val="128"/>
      <scheme val="minor"/>
    </font>
    <font>
      <b/>
      <sz val="14"/>
      <color theme="0"/>
      <name val="游ゴシック"/>
      <family val="3"/>
      <charset val="128"/>
      <scheme val="minor"/>
    </font>
    <font>
      <sz val="12"/>
      <color theme="1"/>
      <name val="游ゴシック"/>
      <family val="2"/>
      <charset val="128"/>
      <scheme val="minor"/>
    </font>
    <font>
      <u/>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u/>
      <sz val="12"/>
      <color theme="1"/>
      <name val="游ゴシック"/>
      <family val="3"/>
      <charset val="128"/>
      <scheme val="minor"/>
    </font>
  </fonts>
  <fills count="3">
    <fill>
      <patternFill patternType="none"/>
    </fill>
    <fill>
      <patternFill patternType="gray125"/>
    </fill>
    <fill>
      <patternFill patternType="solid">
        <fgColor theme="4"/>
        <bgColor indexed="64"/>
      </patternFill>
    </fill>
  </fills>
  <borders count="27">
    <border>
      <left/>
      <right/>
      <top/>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thin">
        <color theme="1"/>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double">
        <color theme="1"/>
      </bottom>
      <diagonal/>
    </border>
    <border>
      <left/>
      <right/>
      <top/>
      <bottom style="double">
        <color theme="1"/>
      </bottom>
      <diagonal/>
    </border>
    <border>
      <left/>
      <right style="thin">
        <color theme="1"/>
      </right>
      <top/>
      <bottom style="double">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thin">
        <color theme="1"/>
      </top>
      <bottom style="hair">
        <color theme="1"/>
      </bottom>
      <diagonal/>
    </border>
    <border>
      <left/>
      <right/>
      <top style="hair">
        <color theme="1"/>
      </top>
      <bottom style="hair">
        <color theme="1"/>
      </bottom>
      <diagonal/>
    </border>
    <border>
      <left/>
      <right style="thin">
        <color theme="1"/>
      </right>
      <top style="hair">
        <color theme="1"/>
      </top>
      <bottom style="hair">
        <color theme="1"/>
      </bottom>
      <diagonal/>
    </border>
    <border>
      <left style="thin">
        <color theme="1"/>
      </left>
      <right/>
      <top style="hair">
        <color theme="1"/>
      </top>
      <bottom style="hair">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118">
    <xf numFmtId="0" fontId="0" fillId="0" borderId="0" xfId="0">
      <alignment vertical="center"/>
    </xf>
    <xf numFmtId="0" fontId="0" fillId="0" borderId="0" xfId="0" applyAlignment="1">
      <alignment vertical="center"/>
    </xf>
    <xf numFmtId="176" fontId="0" fillId="0" borderId="0" xfId="0" applyNumberFormat="1" applyAlignment="1">
      <alignment horizontal="center" vertical="center"/>
    </xf>
    <xf numFmtId="0" fontId="0" fillId="0" borderId="0" xfId="0" applyNumberFormat="1" applyAlignment="1">
      <alignment vertical="center"/>
    </xf>
    <xf numFmtId="14" fontId="0" fillId="0" borderId="0" xfId="0" applyNumberFormat="1" applyAlignment="1">
      <alignment vertical="center"/>
    </xf>
    <xf numFmtId="0" fontId="3" fillId="0" borderId="0" xfId="0" applyFont="1">
      <alignment vertical="center"/>
    </xf>
    <xf numFmtId="0" fontId="0" fillId="0" borderId="0" xfId="0" applyBorder="1">
      <alignment vertical="center"/>
    </xf>
    <xf numFmtId="0" fontId="8" fillId="2" borderId="1" xfId="0" applyFont="1" applyFill="1" applyBorder="1">
      <alignment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0" fillId="0" borderId="1" xfId="0" applyBorder="1">
      <alignment vertical="center"/>
    </xf>
    <xf numFmtId="14" fontId="0" fillId="0" borderId="1" xfId="0" applyNumberFormat="1" applyBorder="1">
      <alignment vertical="center"/>
    </xf>
    <xf numFmtId="38" fontId="0" fillId="0" borderId="1" xfId="0" applyNumberFormat="1" applyBorder="1">
      <alignment vertical="center"/>
    </xf>
    <xf numFmtId="0" fontId="0" fillId="0" borderId="8" xfId="0" applyBorder="1">
      <alignment vertical="center"/>
    </xf>
    <xf numFmtId="0" fontId="0" fillId="0" borderId="8" xfId="0" applyBorder="1" applyAlignment="1">
      <alignment horizontal="center" vertical="center"/>
    </xf>
    <xf numFmtId="0" fontId="5" fillId="0" borderId="9" xfId="0" applyFont="1" applyBorder="1">
      <alignment vertical="center"/>
    </xf>
    <xf numFmtId="0" fontId="0" fillId="0" borderId="10" xfId="0" applyBorder="1" applyAlignment="1">
      <alignment horizontal="center" vertical="center"/>
    </xf>
    <xf numFmtId="0" fontId="0" fillId="0" borderId="5" xfId="0" applyBorder="1">
      <alignment vertical="center"/>
    </xf>
    <xf numFmtId="0" fontId="5" fillId="0" borderId="6" xfId="0" applyFont="1" applyBorder="1">
      <alignment vertical="center"/>
    </xf>
    <xf numFmtId="0" fontId="0" fillId="0" borderId="13" xfId="0" applyBorder="1" applyAlignment="1">
      <alignment vertical="center"/>
    </xf>
    <xf numFmtId="0" fontId="0" fillId="0" borderId="9" xfId="0" applyBorder="1">
      <alignment vertical="center"/>
    </xf>
    <xf numFmtId="0" fontId="5" fillId="0" borderId="16" xfId="0" applyFont="1" applyBorder="1">
      <alignment vertical="center"/>
    </xf>
    <xf numFmtId="0" fontId="5" fillId="0" borderId="18" xfId="0" applyFont="1" applyBorder="1">
      <alignment vertical="center"/>
    </xf>
    <xf numFmtId="0" fontId="5" fillId="0" borderId="21" xfId="0" applyFont="1" applyBorder="1">
      <alignment vertical="center"/>
    </xf>
    <xf numFmtId="0" fontId="0" fillId="0" borderId="18" xfId="0" applyBorder="1">
      <alignment vertical="center"/>
    </xf>
    <xf numFmtId="0" fontId="5" fillId="0" borderId="13" xfId="0" applyFont="1" applyBorder="1">
      <alignment vertical="center"/>
    </xf>
    <xf numFmtId="0" fontId="0" fillId="0" borderId="20" xfId="0" applyBorder="1">
      <alignment vertical="center"/>
    </xf>
    <xf numFmtId="38" fontId="0" fillId="0" borderId="23" xfId="0" applyNumberFormat="1" applyBorder="1">
      <alignment vertical="center"/>
    </xf>
    <xf numFmtId="0" fontId="0" fillId="0" borderId="23" xfId="0" applyBorder="1">
      <alignment vertical="center"/>
    </xf>
    <xf numFmtId="38" fontId="0" fillId="0" borderId="25" xfId="0" applyNumberFormat="1" applyBorder="1">
      <alignment vertical="center"/>
    </xf>
    <xf numFmtId="0" fontId="0" fillId="0" borderId="25" xfId="0" applyBorder="1">
      <alignment vertical="center"/>
    </xf>
    <xf numFmtId="0" fontId="0" fillId="0" borderId="24" xfId="0" applyBorder="1">
      <alignment vertical="center"/>
    </xf>
    <xf numFmtId="0" fontId="0" fillId="0" borderId="24" xfId="0" applyBorder="1" applyAlignment="1">
      <alignment horizontal="center" vertical="center"/>
    </xf>
    <xf numFmtId="0" fontId="0" fillId="0" borderId="24" xfId="0" applyBorder="1" applyAlignment="1">
      <alignment vertical="center"/>
    </xf>
    <xf numFmtId="0" fontId="0" fillId="0" borderId="25" xfId="0" applyBorder="1" applyAlignment="1">
      <alignment vertical="center"/>
    </xf>
    <xf numFmtId="0" fontId="0" fillId="0" borderId="23" xfId="0" applyBorder="1" applyAlignment="1">
      <alignment vertical="center"/>
    </xf>
    <xf numFmtId="0" fontId="0" fillId="0" borderId="26" xfId="0" applyBorder="1">
      <alignment vertical="center"/>
    </xf>
    <xf numFmtId="38" fontId="0" fillId="0" borderId="23" xfId="0" applyNumberFormat="1" applyBorder="1" applyAlignment="1">
      <alignment horizontal="right" vertical="center"/>
    </xf>
    <xf numFmtId="38" fontId="0" fillId="0" borderId="1" xfId="1" applyFont="1" applyBorder="1" applyAlignment="1">
      <alignment horizontal="right" vertical="center"/>
    </xf>
    <xf numFmtId="38" fontId="0" fillId="0" borderId="1" xfId="0" applyNumberFormat="1" applyBorder="1" applyAlignment="1">
      <alignment horizontal="right" vertical="center"/>
    </xf>
    <xf numFmtId="0" fontId="13" fillId="0" borderId="0" xfId="0" applyFont="1" applyAlignment="1">
      <alignment horizontal="left" vertical="center" wrapText="1"/>
    </xf>
    <xf numFmtId="0" fontId="7" fillId="0" borderId="0" xfId="0" applyFont="1" applyAlignment="1">
      <alignment horizontal="left" vertical="center" wrapText="1"/>
    </xf>
    <xf numFmtId="0" fontId="0" fillId="0" borderId="8" xfId="0" applyBorder="1" applyAlignment="1">
      <alignment horizontal="center" vertical="center"/>
    </xf>
    <xf numFmtId="0" fontId="5" fillId="0" borderId="0" xfId="0" applyFont="1" applyBorder="1" applyAlignment="1">
      <alignment horizontal="right" vertical="center"/>
    </xf>
    <xf numFmtId="38" fontId="6" fillId="0" borderId="0" xfId="1" applyFont="1" applyBorder="1" applyAlignment="1">
      <alignment horizontal="right" vertical="center"/>
    </xf>
    <xf numFmtId="0" fontId="5" fillId="0" borderId="0" xfId="0" applyFont="1" applyBorder="1">
      <alignment vertical="center"/>
    </xf>
    <xf numFmtId="0" fontId="4" fillId="0" borderId="0" xfId="0" applyFont="1">
      <alignment vertical="center"/>
    </xf>
    <xf numFmtId="38" fontId="6" fillId="0" borderId="8" xfId="1" applyFont="1" applyBorder="1" applyAlignment="1">
      <alignment horizontal="right" vertical="center"/>
    </xf>
    <xf numFmtId="0" fontId="17" fillId="0" borderId="0" xfId="0" applyFont="1" applyAlignment="1">
      <alignment horizontal="left" vertical="center"/>
    </xf>
    <xf numFmtId="0" fontId="10" fillId="0" borderId="0" xfId="0" applyFont="1" applyAlignment="1">
      <alignment horizontal="left" vertical="center"/>
    </xf>
    <xf numFmtId="177" fontId="0" fillId="0" borderId="8" xfId="0" applyNumberFormat="1" applyBorder="1" applyAlignment="1">
      <alignment horizontal="center" vertical="center"/>
    </xf>
    <xf numFmtId="0" fontId="0" fillId="0" borderId="19" xfId="0" applyBorder="1" applyAlignment="1">
      <alignment horizontal="left" vertical="center"/>
    </xf>
    <xf numFmtId="0" fontId="0" fillId="0" borderId="17" xfId="0" applyBorder="1" applyAlignment="1">
      <alignment horizontal="left" vertical="center"/>
    </xf>
    <xf numFmtId="38" fontId="0" fillId="0" borderId="17" xfId="1" applyFont="1" applyBorder="1" applyAlignment="1">
      <alignment horizontal="right" vertical="center"/>
    </xf>
    <xf numFmtId="0" fontId="0" fillId="0" borderId="7" xfId="0" applyBorder="1" applyAlignment="1">
      <alignment horizontal="left" vertical="center"/>
    </xf>
    <xf numFmtId="0" fontId="0" fillId="0" borderId="8" xfId="0" applyBorder="1" applyAlignment="1">
      <alignment horizontal="left" vertical="center"/>
    </xf>
    <xf numFmtId="38" fontId="0" fillId="0" borderId="8" xfId="1" applyFont="1" applyBorder="1" applyAlignment="1">
      <alignment horizontal="right"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left" vertical="center"/>
    </xf>
    <xf numFmtId="0" fontId="0" fillId="0" borderId="12" xfId="0" applyBorder="1" applyAlignment="1">
      <alignment horizontal="left" vertical="center"/>
    </xf>
    <xf numFmtId="38" fontId="6" fillId="0" borderId="5" xfId="1" applyFont="1" applyBorder="1" applyAlignment="1">
      <alignment horizontal="center" vertical="center"/>
    </xf>
    <xf numFmtId="38" fontId="6" fillId="0" borderId="8" xfId="1" applyFont="1"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4" fillId="0" borderId="0" xfId="0" applyFont="1" applyAlignment="1">
      <alignment horizontal="left" vertical="center"/>
    </xf>
    <xf numFmtId="38" fontId="5" fillId="0" borderId="5" xfId="1" applyFont="1" applyBorder="1" applyAlignment="1">
      <alignment horizontal="center" vertical="center"/>
    </xf>
    <xf numFmtId="38" fontId="5" fillId="0" borderId="8" xfId="1" applyFont="1" applyBorder="1" applyAlignment="1">
      <alignment horizontal="center" vertical="center"/>
    </xf>
    <xf numFmtId="38" fontId="0" fillId="0" borderId="4" xfId="1" applyFont="1" applyBorder="1" applyAlignment="1" applyProtection="1">
      <alignment horizontal="center" vertical="center"/>
      <protection locked="0"/>
    </xf>
    <xf numFmtId="38" fontId="0" fillId="0" borderId="5" xfId="1" applyFont="1" applyBorder="1" applyAlignment="1" applyProtection="1">
      <alignment horizontal="center" vertical="center"/>
      <protection locked="0"/>
    </xf>
    <xf numFmtId="38" fontId="0" fillId="0" borderId="7" xfId="1" applyFont="1" applyBorder="1" applyAlignment="1" applyProtection="1">
      <alignment horizontal="center" vertical="center"/>
      <protection locked="0"/>
    </xf>
    <xf numFmtId="38" fontId="0" fillId="0" borderId="8" xfId="1" applyFont="1" applyBorder="1" applyAlignment="1" applyProtection="1">
      <alignment horizontal="center" vertical="center"/>
      <protection locked="0"/>
    </xf>
    <xf numFmtId="177" fontId="0" fillId="0" borderId="12" xfId="0" applyNumberFormat="1" applyBorder="1" applyAlignment="1">
      <alignment horizontal="center" vertical="center"/>
    </xf>
    <xf numFmtId="0" fontId="13" fillId="0" borderId="0" xfId="0" applyFont="1" applyAlignment="1">
      <alignment horizontal="left" vertical="center"/>
    </xf>
    <xf numFmtId="177" fontId="0" fillId="0" borderId="10" xfId="0" applyNumberFormat="1" applyBorder="1" applyAlignment="1">
      <alignment horizontal="center" vertical="center"/>
    </xf>
    <xf numFmtId="0" fontId="9" fillId="0" borderId="0" xfId="0" applyFont="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176" fontId="0" fillId="0" borderId="0" xfId="0" applyNumberFormat="1" applyBorder="1" applyAlignment="1">
      <alignment horizontal="center" vertical="center"/>
    </xf>
    <xf numFmtId="176" fontId="0" fillId="0" borderId="3" xfId="0" applyNumberFormat="1" applyBorder="1" applyAlignment="1">
      <alignment horizontal="center" vertical="center"/>
    </xf>
    <xf numFmtId="0" fontId="0" fillId="0" borderId="18" xfId="0" applyBorder="1" applyAlignment="1">
      <alignment horizontal="left" vertical="center"/>
    </xf>
    <xf numFmtId="0" fontId="0" fillId="0" borderId="22" xfId="0" applyBorder="1" applyAlignment="1">
      <alignment horizontal="left" vertical="center"/>
    </xf>
    <xf numFmtId="0" fontId="0" fillId="0" borderId="20" xfId="0" applyBorder="1" applyAlignment="1">
      <alignment horizontal="left" vertical="center"/>
    </xf>
    <xf numFmtId="0" fontId="0" fillId="0" borderId="21"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9" xfId="0" applyBorder="1" applyAlignment="1">
      <alignment horizontal="left" vertical="center"/>
    </xf>
    <xf numFmtId="0" fontId="0" fillId="0" borderId="0" xfId="0"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xf>
    <xf numFmtId="0" fontId="7" fillId="0" borderId="7" xfId="0" applyFont="1" applyBorder="1" applyAlignment="1">
      <alignment horizontal="right" vertical="center"/>
    </xf>
    <xf numFmtId="0" fontId="7" fillId="0" borderId="8" xfId="0" applyFont="1" applyBorder="1" applyAlignment="1">
      <alignment horizontal="right" vertical="center"/>
    </xf>
    <xf numFmtId="0" fontId="0" fillId="0" borderId="12" xfId="0" applyBorder="1" applyAlignment="1" applyProtection="1">
      <alignment horizontal="center" vertical="center"/>
      <protection locked="0"/>
    </xf>
    <xf numFmtId="0" fontId="11" fillId="0" borderId="0" xfId="0" applyFont="1" applyAlignment="1">
      <alignment horizontal="center" vertical="center"/>
    </xf>
    <xf numFmtId="38" fontId="5" fillId="0" borderId="17" xfId="1" applyFont="1" applyBorder="1" applyAlignment="1">
      <alignment horizontal="right" vertical="center"/>
    </xf>
    <xf numFmtId="38" fontId="5" fillId="0" borderId="20" xfId="1" applyFont="1" applyBorder="1" applyAlignment="1">
      <alignment horizontal="right" vertical="center"/>
    </xf>
    <xf numFmtId="38" fontId="5" fillId="0" borderId="15" xfId="1" applyFont="1" applyBorder="1" applyAlignment="1">
      <alignment horizontal="right" vertical="center"/>
    </xf>
    <xf numFmtId="178" fontId="0" fillId="0" borderId="20" xfId="1" applyNumberFormat="1" applyFont="1" applyBorder="1" applyAlignment="1">
      <alignment horizontal="center" vertical="center"/>
    </xf>
    <xf numFmtId="177" fontId="0" fillId="0" borderId="20" xfId="0" applyNumberFormat="1" applyBorder="1" applyAlignment="1" applyProtection="1">
      <alignment horizontal="center" vertical="center"/>
      <protection locked="0"/>
    </xf>
    <xf numFmtId="0" fontId="0" fillId="0" borderId="14" xfId="0" applyBorder="1" applyAlignment="1">
      <alignment horizontal="left" vertical="center"/>
    </xf>
    <xf numFmtId="0" fontId="0" fillId="0" borderId="15" xfId="0" applyBorder="1" applyAlignment="1">
      <alignment horizontal="left" vertical="center"/>
    </xf>
    <xf numFmtId="0" fontId="0" fillId="0" borderId="12" xfId="0" applyBorder="1" applyAlignment="1">
      <alignment horizontal="center" vertical="center"/>
    </xf>
    <xf numFmtId="38" fontId="5" fillId="0" borderId="11" xfId="1" applyFont="1" applyBorder="1" applyAlignment="1" applyProtection="1">
      <alignment horizontal="center" vertical="center"/>
      <protection locked="0"/>
    </xf>
    <xf numFmtId="38" fontId="5" fillId="0" borderId="12" xfId="1" applyFont="1" applyBorder="1" applyAlignment="1" applyProtection="1">
      <alignment horizontal="center" vertical="center"/>
      <protection locked="0"/>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0" fillId="0" borderId="0" xfId="0" applyAlignment="1">
      <alignment horizontal="left" vertical="center"/>
    </xf>
    <xf numFmtId="0" fontId="12" fillId="2" borderId="0" xfId="0" applyFont="1" applyFill="1" applyAlignment="1">
      <alignment horizontal="center" vertical="center"/>
    </xf>
    <xf numFmtId="0" fontId="13"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0" fillId="0" borderId="0" xfId="0" applyAlignment="1">
      <alignment horizontal="left" vertical="center" wrapText="1"/>
    </xf>
  </cellXfs>
  <cellStyles count="2">
    <cellStyle name="桁区切り" xfId="1" builtinId="6"/>
    <cellStyle name="標準" xfId="0" builtinId="0"/>
  </cellStyles>
  <dxfs count="3">
    <dxf>
      <fill>
        <patternFill>
          <bgColor rgb="FFFFC000"/>
        </patternFill>
      </fill>
    </dxf>
    <dxf>
      <fill>
        <patternFill>
          <bgColor rgb="FFFF8F8F"/>
        </patternFill>
      </fill>
      <border>
        <left style="thin">
          <color rgb="FFFF0000"/>
        </left>
        <right style="thin">
          <color rgb="FFFF0000"/>
        </right>
        <top style="thin">
          <color rgb="FFFF0000"/>
        </top>
        <bottom style="thin">
          <color rgb="FFFF0000"/>
        </bottom>
        <vertical/>
        <horizontal/>
      </border>
    </dxf>
    <dxf>
      <fill>
        <patternFill>
          <bgColor rgb="FFFF8F8F"/>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441959</xdr:colOff>
      <xdr:row>4</xdr:row>
      <xdr:rowOff>38100</xdr:rowOff>
    </xdr:from>
    <xdr:to>
      <xdr:col>2</xdr:col>
      <xdr:colOff>418752</xdr:colOff>
      <xdr:row>5</xdr:row>
      <xdr:rowOff>1011382</xdr:rowOff>
    </xdr:to>
    <xdr:pic>
      <xdr:nvPicPr>
        <xdr:cNvPr id="2" name="図 1">
          <a:extLst>
            <a:ext uri="{FF2B5EF4-FFF2-40B4-BE49-F238E27FC236}">
              <a16:creationId xmlns:a16="http://schemas.microsoft.com/office/drawing/2014/main" id="{0AD4176B-9CDD-4B68-B5A9-6864D29FD3F9}"/>
            </a:ext>
          </a:extLst>
        </xdr:cNvPr>
        <xdr:cNvPicPr>
          <a:picLocks noChangeAspect="1"/>
        </xdr:cNvPicPr>
      </xdr:nvPicPr>
      <xdr:blipFill rotWithShape="1">
        <a:blip xmlns:r="http://schemas.openxmlformats.org/officeDocument/2006/relationships" r:embed="rId1"/>
        <a:srcRect l="23642" t="24582" r="72786" b="55292"/>
        <a:stretch/>
      </xdr:blipFill>
      <xdr:spPr>
        <a:xfrm>
          <a:off x="441959" y="1895475"/>
          <a:ext cx="1310293" cy="2055322"/>
        </a:xfrm>
        <a:prstGeom prst="rect">
          <a:avLst/>
        </a:prstGeom>
      </xdr:spPr>
    </xdr:pic>
    <xdr:clientData/>
  </xdr:twoCellAnchor>
  <xdr:twoCellAnchor editAs="oneCell">
    <xdr:from>
      <xdr:col>0</xdr:col>
      <xdr:colOff>106852</xdr:colOff>
      <xdr:row>141</xdr:row>
      <xdr:rowOff>88496</xdr:rowOff>
    </xdr:from>
    <xdr:to>
      <xdr:col>9</xdr:col>
      <xdr:colOff>596673</xdr:colOff>
      <xdr:row>157</xdr:row>
      <xdr:rowOff>22471</xdr:rowOff>
    </xdr:to>
    <xdr:pic>
      <xdr:nvPicPr>
        <xdr:cNvPr id="10" name="図 9">
          <a:extLst>
            <a:ext uri="{FF2B5EF4-FFF2-40B4-BE49-F238E27FC236}">
              <a16:creationId xmlns:a16="http://schemas.microsoft.com/office/drawing/2014/main" id="{4BA36282-6A08-4EA8-94E8-965E72008FBE}"/>
            </a:ext>
          </a:extLst>
        </xdr:cNvPr>
        <xdr:cNvPicPr>
          <a:picLocks noChangeAspect="1"/>
        </xdr:cNvPicPr>
      </xdr:nvPicPr>
      <xdr:blipFill>
        <a:blip xmlns:r="http://schemas.openxmlformats.org/officeDocument/2006/relationships" r:embed="rId2"/>
        <a:stretch>
          <a:fillRect/>
        </a:stretch>
      </xdr:blipFill>
      <xdr:spPr>
        <a:xfrm>
          <a:off x="106852" y="42223632"/>
          <a:ext cx="6576123" cy="3536157"/>
        </a:xfrm>
        <a:prstGeom prst="rect">
          <a:avLst/>
        </a:prstGeom>
      </xdr:spPr>
    </xdr:pic>
    <xdr:clientData/>
  </xdr:twoCellAnchor>
  <xdr:twoCellAnchor>
    <xdr:from>
      <xdr:col>0</xdr:col>
      <xdr:colOff>289559</xdr:colOff>
      <xdr:row>13</xdr:row>
      <xdr:rowOff>122872</xdr:rowOff>
    </xdr:from>
    <xdr:to>
      <xdr:col>12</xdr:col>
      <xdr:colOff>66131</xdr:colOff>
      <xdr:row>28</xdr:row>
      <xdr:rowOff>203834</xdr:rowOff>
    </xdr:to>
    <xdr:grpSp>
      <xdr:nvGrpSpPr>
        <xdr:cNvPr id="13" name="グループ化 12">
          <a:extLst>
            <a:ext uri="{FF2B5EF4-FFF2-40B4-BE49-F238E27FC236}">
              <a16:creationId xmlns:a16="http://schemas.microsoft.com/office/drawing/2014/main" id="{CAE690F5-2935-4718-8A92-E6A30FF801A1}"/>
            </a:ext>
          </a:extLst>
        </xdr:cNvPr>
        <xdr:cNvGrpSpPr/>
      </xdr:nvGrpSpPr>
      <xdr:grpSpPr>
        <a:xfrm>
          <a:off x="289559" y="11302501"/>
          <a:ext cx="7875543" cy="3509962"/>
          <a:chOff x="289559" y="10613979"/>
          <a:chExt cx="7777572" cy="3550784"/>
        </a:xfrm>
      </xdr:grpSpPr>
      <xdr:pic>
        <xdr:nvPicPr>
          <xdr:cNvPr id="4" name="図 3">
            <a:extLst>
              <a:ext uri="{FF2B5EF4-FFF2-40B4-BE49-F238E27FC236}">
                <a16:creationId xmlns:a16="http://schemas.microsoft.com/office/drawing/2014/main" id="{93D7AC8A-D217-4CDC-AE41-F7702C1556BC}"/>
              </a:ext>
            </a:extLst>
          </xdr:cNvPr>
          <xdr:cNvPicPr>
            <a:picLocks noChangeAspect="1"/>
          </xdr:cNvPicPr>
        </xdr:nvPicPr>
        <xdr:blipFill rotWithShape="1">
          <a:blip xmlns:r="http://schemas.openxmlformats.org/officeDocument/2006/relationships" r:embed="rId3"/>
          <a:srcRect l="35574" t="12467" r="7839" b="11589"/>
          <a:stretch/>
        </xdr:blipFill>
        <xdr:spPr>
          <a:xfrm>
            <a:off x="289559" y="10613979"/>
            <a:ext cx="4680569" cy="355078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2" name="テキスト ボックス 11">
            <a:extLst>
              <a:ext uri="{FF2B5EF4-FFF2-40B4-BE49-F238E27FC236}">
                <a16:creationId xmlns:a16="http://schemas.microsoft.com/office/drawing/2014/main" id="{6400AC6F-1623-4EAF-A9DA-932422206981}"/>
              </a:ext>
            </a:extLst>
          </xdr:cNvPr>
          <xdr:cNvSpPr txBox="1"/>
        </xdr:nvSpPr>
        <xdr:spPr>
          <a:xfrm>
            <a:off x="5287992" y="10928249"/>
            <a:ext cx="2779139" cy="12482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社員より収集した経費精算ファイルを</a:t>
            </a:r>
            <a:r>
              <a:rPr kumimoji="1" lang="en-US" altLang="ja-JP" sz="1200"/>
              <a:t>1</a:t>
            </a:r>
            <a:r>
              <a:rPr kumimoji="1" lang="ja-JP" altLang="en-US" sz="1200"/>
              <a:t>つのフォルダにまとめます</a:t>
            </a:r>
          </a:p>
        </xdr:txBody>
      </xdr:sp>
    </xdr:grpSp>
    <xdr:clientData/>
  </xdr:twoCellAnchor>
  <xdr:twoCellAnchor>
    <xdr:from>
      <xdr:col>0</xdr:col>
      <xdr:colOff>258129</xdr:colOff>
      <xdr:row>31</xdr:row>
      <xdr:rowOff>57151</xdr:rowOff>
    </xdr:from>
    <xdr:to>
      <xdr:col>12</xdr:col>
      <xdr:colOff>316927</xdr:colOff>
      <xdr:row>47</xdr:row>
      <xdr:rowOff>53340</xdr:rowOff>
    </xdr:to>
    <xdr:grpSp>
      <xdr:nvGrpSpPr>
        <xdr:cNvPr id="19" name="グループ化 18">
          <a:extLst>
            <a:ext uri="{FF2B5EF4-FFF2-40B4-BE49-F238E27FC236}">
              <a16:creationId xmlns:a16="http://schemas.microsoft.com/office/drawing/2014/main" id="{67459824-FA6D-4591-A0F4-E651F0A4FD70}"/>
            </a:ext>
          </a:extLst>
        </xdr:cNvPr>
        <xdr:cNvGrpSpPr/>
      </xdr:nvGrpSpPr>
      <xdr:grpSpPr>
        <a:xfrm>
          <a:off x="258129" y="15351580"/>
          <a:ext cx="8157769" cy="3653789"/>
          <a:chOff x="258129" y="14712044"/>
          <a:chExt cx="8059798" cy="3697332"/>
        </a:xfrm>
      </xdr:grpSpPr>
      <xdr:sp macro="" textlink="">
        <xdr:nvSpPr>
          <xdr:cNvPr id="14" name="テキスト ボックス 13">
            <a:extLst>
              <a:ext uri="{FF2B5EF4-FFF2-40B4-BE49-F238E27FC236}">
                <a16:creationId xmlns:a16="http://schemas.microsoft.com/office/drawing/2014/main" id="{60D7810E-F17C-493A-A92C-A7EDEADF0E7A}"/>
              </a:ext>
            </a:extLst>
          </xdr:cNvPr>
          <xdr:cNvSpPr txBox="1"/>
        </xdr:nvSpPr>
        <xdr:spPr>
          <a:xfrm>
            <a:off x="5545727" y="14791372"/>
            <a:ext cx="2772200" cy="12393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エクセルの「データ」→「データの取得」→「ファイルから」→「フォルダーから」を選択します。</a:t>
            </a:r>
          </a:p>
        </xdr:txBody>
      </xdr:sp>
      <xdr:grpSp>
        <xdr:nvGrpSpPr>
          <xdr:cNvPr id="18" name="グループ化 17">
            <a:extLst>
              <a:ext uri="{FF2B5EF4-FFF2-40B4-BE49-F238E27FC236}">
                <a16:creationId xmlns:a16="http://schemas.microsoft.com/office/drawing/2014/main" id="{61AD51DB-7856-48A2-A593-9C74423E811D}"/>
              </a:ext>
            </a:extLst>
          </xdr:cNvPr>
          <xdr:cNvGrpSpPr/>
        </xdr:nvGrpSpPr>
        <xdr:grpSpPr>
          <a:xfrm>
            <a:off x="256224" y="14708234"/>
            <a:ext cx="4966197" cy="3704952"/>
            <a:chOff x="260034" y="14708234"/>
            <a:chExt cx="4962387" cy="3704952"/>
          </a:xfrm>
        </xdr:grpSpPr>
        <xdr:pic>
          <xdr:nvPicPr>
            <xdr:cNvPr id="3" name="図 2">
              <a:extLst>
                <a:ext uri="{FF2B5EF4-FFF2-40B4-BE49-F238E27FC236}">
                  <a16:creationId xmlns:a16="http://schemas.microsoft.com/office/drawing/2014/main" id="{3C1A0171-5AA7-41CB-971C-1E7F8FB9CEE0}"/>
                </a:ext>
              </a:extLst>
            </xdr:cNvPr>
            <xdr:cNvPicPr>
              <a:picLocks noChangeAspect="1"/>
            </xdr:cNvPicPr>
          </xdr:nvPicPr>
          <xdr:blipFill rotWithShape="1">
            <a:blip xmlns:r="http://schemas.openxmlformats.org/officeDocument/2006/relationships" r:embed="rId4"/>
            <a:srcRect r="55495" b="41057"/>
            <a:stretch/>
          </xdr:blipFill>
          <xdr:spPr>
            <a:xfrm>
              <a:off x="260034" y="14708234"/>
              <a:ext cx="4962387" cy="370495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5" name="正方形/長方形 14">
              <a:extLst>
                <a:ext uri="{FF2B5EF4-FFF2-40B4-BE49-F238E27FC236}">
                  <a16:creationId xmlns:a16="http://schemas.microsoft.com/office/drawing/2014/main" id="{E599E4C4-9FD7-4CB6-A784-AC3E989CD144}"/>
                </a:ext>
              </a:extLst>
            </xdr:cNvPr>
            <xdr:cNvSpPr/>
          </xdr:nvSpPr>
          <xdr:spPr>
            <a:xfrm>
              <a:off x="277857" y="15119441"/>
              <a:ext cx="392702" cy="5676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F4C9ABD-0B55-4A83-BE08-8DAE03122F5F}"/>
                </a:ext>
              </a:extLst>
            </xdr:cNvPr>
            <xdr:cNvSpPr/>
          </xdr:nvSpPr>
          <xdr:spPr>
            <a:xfrm>
              <a:off x="305071" y="15710264"/>
              <a:ext cx="1736000" cy="30915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B78C4278-8351-40DD-9D76-EA2F70A073FE}"/>
                </a:ext>
              </a:extLst>
            </xdr:cNvPr>
            <xdr:cNvSpPr/>
          </xdr:nvSpPr>
          <xdr:spPr>
            <a:xfrm>
              <a:off x="2074000" y="16989335"/>
              <a:ext cx="1475559" cy="3597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0</xdr:col>
      <xdr:colOff>173491</xdr:colOff>
      <xdr:row>48</xdr:row>
      <xdr:rowOff>107360</xdr:rowOff>
    </xdr:from>
    <xdr:to>
      <xdr:col>12</xdr:col>
      <xdr:colOff>656760</xdr:colOff>
      <xdr:row>61</xdr:row>
      <xdr:rowOff>208324</xdr:rowOff>
    </xdr:to>
    <xdr:grpSp>
      <xdr:nvGrpSpPr>
        <xdr:cNvPr id="25" name="グループ化 24">
          <a:extLst>
            <a:ext uri="{FF2B5EF4-FFF2-40B4-BE49-F238E27FC236}">
              <a16:creationId xmlns:a16="http://schemas.microsoft.com/office/drawing/2014/main" id="{0DC3D053-0DF6-4148-AD72-D4637FB392AE}"/>
            </a:ext>
          </a:extLst>
        </xdr:cNvPr>
        <xdr:cNvGrpSpPr/>
      </xdr:nvGrpSpPr>
      <xdr:grpSpPr>
        <a:xfrm>
          <a:off x="173491" y="19287989"/>
          <a:ext cx="8582240" cy="3072764"/>
          <a:chOff x="173491" y="18694717"/>
          <a:chExt cx="8484269" cy="3108143"/>
        </a:xfrm>
      </xdr:grpSpPr>
      <xdr:pic>
        <xdr:nvPicPr>
          <xdr:cNvPr id="6" name="図 5">
            <a:extLst>
              <a:ext uri="{FF2B5EF4-FFF2-40B4-BE49-F238E27FC236}">
                <a16:creationId xmlns:a16="http://schemas.microsoft.com/office/drawing/2014/main" id="{F0E263D1-DCF2-4F71-9914-A447296074FB}"/>
              </a:ext>
            </a:extLst>
          </xdr:cNvPr>
          <xdr:cNvPicPr>
            <a:picLocks noChangeAspect="1"/>
          </xdr:cNvPicPr>
        </xdr:nvPicPr>
        <xdr:blipFill rotWithShape="1">
          <a:blip xmlns:r="http://schemas.openxmlformats.org/officeDocument/2006/relationships" r:embed="rId5"/>
          <a:srcRect l="27574" t="24252" r="26613" b="28831"/>
          <a:stretch/>
        </xdr:blipFill>
        <xdr:spPr>
          <a:xfrm>
            <a:off x="173491" y="18694717"/>
            <a:ext cx="5379455" cy="310814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0" name="テキスト ボックス 19">
            <a:extLst>
              <a:ext uri="{FF2B5EF4-FFF2-40B4-BE49-F238E27FC236}">
                <a16:creationId xmlns:a16="http://schemas.microsoft.com/office/drawing/2014/main" id="{40DB1698-DE81-43B3-8203-35709F676DC3}"/>
              </a:ext>
            </a:extLst>
          </xdr:cNvPr>
          <xdr:cNvSpPr txBox="1"/>
        </xdr:nvSpPr>
        <xdr:spPr>
          <a:xfrm>
            <a:off x="5875974" y="18930258"/>
            <a:ext cx="2781786" cy="1236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フォルダーパスを求められますので、先ほどエクセルをまとめたフォルダーを指定します。</a:t>
            </a:r>
          </a:p>
        </xdr:txBody>
      </xdr:sp>
    </xdr:grpSp>
    <xdr:clientData/>
  </xdr:twoCellAnchor>
  <xdr:twoCellAnchor>
    <xdr:from>
      <xdr:col>0</xdr:col>
      <xdr:colOff>59735</xdr:colOff>
      <xdr:row>63</xdr:row>
      <xdr:rowOff>132671</xdr:rowOff>
    </xdr:from>
    <xdr:to>
      <xdr:col>13</xdr:col>
      <xdr:colOff>116691</xdr:colOff>
      <xdr:row>92</xdr:row>
      <xdr:rowOff>12790</xdr:rowOff>
    </xdr:to>
    <xdr:grpSp>
      <xdr:nvGrpSpPr>
        <xdr:cNvPr id="24" name="グループ化 23">
          <a:extLst>
            <a:ext uri="{FF2B5EF4-FFF2-40B4-BE49-F238E27FC236}">
              <a16:creationId xmlns:a16="http://schemas.microsoft.com/office/drawing/2014/main" id="{9D8C893A-0D00-459D-A1F4-BB3B58E22948}"/>
            </a:ext>
          </a:extLst>
        </xdr:cNvPr>
        <xdr:cNvGrpSpPr/>
      </xdr:nvGrpSpPr>
      <xdr:grpSpPr>
        <a:xfrm>
          <a:off x="59735" y="22742300"/>
          <a:ext cx="8830842" cy="6509519"/>
          <a:chOff x="73342" y="22644601"/>
          <a:chExt cx="8728516" cy="6582725"/>
        </a:xfrm>
      </xdr:grpSpPr>
      <xdr:pic>
        <xdr:nvPicPr>
          <xdr:cNvPr id="7" name="図 6">
            <a:extLst>
              <a:ext uri="{FF2B5EF4-FFF2-40B4-BE49-F238E27FC236}">
                <a16:creationId xmlns:a16="http://schemas.microsoft.com/office/drawing/2014/main" id="{63375B4B-DEA7-4FEB-A3A7-443E67F6C426}"/>
              </a:ext>
            </a:extLst>
          </xdr:cNvPr>
          <xdr:cNvPicPr>
            <a:picLocks noChangeAspect="1"/>
          </xdr:cNvPicPr>
        </xdr:nvPicPr>
        <xdr:blipFill rotWithShape="1">
          <a:blip xmlns:r="http://schemas.openxmlformats.org/officeDocument/2006/relationships" r:embed="rId6"/>
          <a:srcRect l="20614" t="9066" r="20967" b="10225"/>
          <a:stretch/>
        </xdr:blipFill>
        <xdr:spPr>
          <a:xfrm>
            <a:off x="73342" y="22644601"/>
            <a:ext cx="5776914" cy="447958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1" name="テキスト ボックス 20">
            <a:extLst>
              <a:ext uri="{FF2B5EF4-FFF2-40B4-BE49-F238E27FC236}">
                <a16:creationId xmlns:a16="http://schemas.microsoft.com/office/drawing/2014/main" id="{96D3ED16-FD8B-4DA1-B4A6-834DF5971346}"/>
              </a:ext>
            </a:extLst>
          </xdr:cNvPr>
          <xdr:cNvSpPr txBox="1"/>
        </xdr:nvSpPr>
        <xdr:spPr>
          <a:xfrm>
            <a:off x="6020072" y="23178679"/>
            <a:ext cx="2781786" cy="1236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フォルダを選択したら、図下部分にある「結合」→「結合および読込先」を選択します。</a:t>
            </a:r>
          </a:p>
        </xdr:txBody>
      </xdr:sp>
      <xdr:grpSp>
        <xdr:nvGrpSpPr>
          <xdr:cNvPr id="23" name="グループ化 22">
            <a:extLst>
              <a:ext uri="{FF2B5EF4-FFF2-40B4-BE49-F238E27FC236}">
                <a16:creationId xmlns:a16="http://schemas.microsoft.com/office/drawing/2014/main" id="{694A8B4E-D737-4389-AEAF-8C2A62CBBFB2}"/>
              </a:ext>
            </a:extLst>
          </xdr:cNvPr>
          <xdr:cNvGrpSpPr/>
        </xdr:nvGrpSpPr>
        <xdr:grpSpPr>
          <a:xfrm>
            <a:off x="322353" y="27340559"/>
            <a:ext cx="5691727" cy="1886767"/>
            <a:chOff x="322353" y="27340559"/>
            <a:chExt cx="5687917" cy="1886767"/>
          </a:xfrm>
        </xdr:grpSpPr>
        <xdr:pic>
          <xdr:nvPicPr>
            <xdr:cNvPr id="11" name="図 10">
              <a:extLst>
                <a:ext uri="{FF2B5EF4-FFF2-40B4-BE49-F238E27FC236}">
                  <a16:creationId xmlns:a16="http://schemas.microsoft.com/office/drawing/2014/main" id="{171EE17D-4E1C-4966-AA05-23DBBEACD69E}"/>
                </a:ext>
              </a:extLst>
            </xdr:cNvPr>
            <xdr:cNvPicPr>
              <a:picLocks noChangeAspect="1"/>
            </xdr:cNvPicPr>
          </xdr:nvPicPr>
          <xdr:blipFill rotWithShape="1">
            <a:blip xmlns:r="http://schemas.openxmlformats.org/officeDocument/2006/relationships" r:embed="rId6"/>
            <a:srcRect l="52395" t="74011" r="20967" b="10225"/>
            <a:stretch/>
          </xdr:blipFill>
          <xdr:spPr>
            <a:xfrm>
              <a:off x="322353" y="27340559"/>
              <a:ext cx="5687917" cy="18867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2" name="正方形/長方形 21">
              <a:extLst>
                <a:ext uri="{FF2B5EF4-FFF2-40B4-BE49-F238E27FC236}">
                  <a16:creationId xmlns:a16="http://schemas.microsoft.com/office/drawing/2014/main" id="{CC8142E2-CB59-4B12-8EE7-63E52A2DE47E}"/>
                </a:ext>
              </a:extLst>
            </xdr:cNvPr>
            <xdr:cNvSpPr/>
          </xdr:nvSpPr>
          <xdr:spPr>
            <a:xfrm>
              <a:off x="1036336" y="28901566"/>
              <a:ext cx="2617932" cy="2895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0</xdr:col>
      <xdr:colOff>194309</xdr:colOff>
      <xdr:row>95</xdr:row>
      <xdr:rowOff>173490</xdr:rowOff>
    </xdr:from>
    <xdr:to>
      <xdr:col>14</xdr:col>
      <xdr:colOff>113572</xdr:colOff>
      <xdr:row>116</xdr:row>
      <xdr:rowOff>101238</xdr:rowOff>
    </xdr:to>
    <xdr:grpSp>
      <xdr:nvGrpSpPr>
        <xdr:cNvPr id="33" name="グループ化 32">
          <a:extLst>
            <a:ext uri="{FF2B5EF4-FFF2-40B4-BE49-F238E27FC236}">
              <a16:creationId xmlns:a16="http://schemas.microsoft.com/office/drawing/2014/main" id="{005A5067-B5E5-4A67-A074-D9BD28D4F659}"/>
            </a:ext>
          </a:extLst>
        </xdr:cNvPr>
        <xdr:cNvGrpSpPr/>
      </xdr:nvGrpSpPr>
      <xdr:grpSpPr>
        <a:xfrm>
          <a:off x="194309" y="30098319"/>
          <a:ext cx="9368063" cy="4728348"/>
          <a:chOff x="194309" y="29632954"/>
          <a:chExt cx="9253763" cy="4785498"/>
        </a:xfrm>
      </xdr:grpSpPr>
      <xdr:grpSp>
        <xdr:nvGrpSpPr>
          <xdr:cNvPr id="27" name="グループ化 26">
            <a:extLst>
              <a:ext uri="{FF2B5EF4-FFF2-40B4-BE49-F238E27FC236}">
                <a16:creationId xmlns:a16="http://schemas.microsoft.com/office/drawing/2014/main" id="{FAF93E34-A879-4649-8444-BBDD27B5364B}"/>
              </a:ext>
            </a:extLst>
          </xdr:cNvPr>
          <xdr:cNvGrpSpPr/>
        </xdr:nvGrpSpPr>
        <xdr:grpSpPr>
          <a:xfrm>
            <a:off x="194309" y="29629144"/>
            <a:ext cx="9253763" cy="4785498"/>
            <a:chOff x="194309" y="29629144"/>
            <a:chExt cx="9253763" cy="4795023"/>
          </a:xfrm>
        </xdr:grpSpPr>
        <xdr:pic>
          <xdr:nvPicPr>
            <xdr:cNvPr id="8" name="図 7">
              <a:extLst>
                <a:ext uri="{FF2B5EF4-FFF2-40B4-BE49-F238E27FC236}">
                  <a16:creationId xmlns:a16="http://schemas.microsoft.com/office/drawing/2014/main" id="{37C3CD0D-50C9-4414-BA61-8B2DAA4E854C}"/>
                </a:ext>
              </a:extLst>
            </xdr:cNvPr>
            <xdr:cNvPicPr>
              <a:picLocks noChangeAspect="1"/>
            </xdr:cNvPicPr>
          </xdr:nvPicPr>
          <xdr:blipFill rotWithShape="1">
            <a:blip xmlns:r="http://schemas.openxmlformats.org/officeDocument/2006/relationships" r:embed="rId7"/>
            <a:srcRect l="21268" t="7027" r="20818" b="10221"/>
            <a:stretch/>
          </xdr:blipFill>
          <xdr:spPr>
            <a:xfrm>
              <a:off x="194309" y="29629144"/>
              <a:ext cx="5958835" cy="479502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6" name="テキスト ボックス 25">
              <a:extLst>
                <a:ext uri="{FF2B5EF4-FFF2-40B4-BE49-F238E27FC236}">
                  <a16:creationId xmlns:a16="http://schemas.microsoft.com/office/drawing/2014/main" id="{C9554F1A-A3B5-4D58-9024-DA0CA7E11198}"/>
                </a:ext>
              </a:extLst>
            </xdr:cNvPr>
            <xdr:cNvSpPr txBox="1"/>
          </xdr:nvSpPr>
          <xdr:spPr>
            <a:xfrm>
              <a:off x="6667500" y="29690786"/>
              <a:ext cx="2780572" cy="16478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結合したいシートを選択します。</a:t>
              </a:r>
              <a:endParaRPr kumimoji="1" lang="en-US" altLang="ja-JP" sz="1200"/>
            </a:p>
            <a:p>
              <a:r>
                <a:rPr kumimoji="1" lang="ja-JP" altLang="en-US" sz="1200"/>
                <a:t>仕訳を結合したければ「経理処理」</a:t>
              </a:r>
              <a:endParaRPr kumimoji="1" lang="en-US" altLang="ja-JP" sz="1200"/>
            </a:p>
            <a:p>
              <a:r>
                <a:rPr kumimoji="1" lang="ja-JP" altLang="en-US" sz="1200"/>
                <a:t>社員名と経費内容と金額だけ結合したければ「サマリ」を選択します。</a:t>
              </a:r>
              <a:endParaRPr kumimoji="1" lang="en-US" altLang="ja-JP" sz="1200"/>
            </a:p>
            <a:p>
              <a:endParaRPr kumimoji="1" lang="en-US" altLang="ja-JP" sz="1200"/>
            </a:p>
            <a:p>
              <a:r>
                <a:rPr kumimoji="1" lang="ja-JP" altLang="en-US" sz="1200"/>
                <a:t>図では「サマリ」を選択してます。</a:t>
              </a:r>
            </a:p>
          </xdr:txBody>
        </xdr:sp>
      </xdr:grpSp>
      <xdr:sp macro="" textlink="">
        <xdr:nvSpPr>
          <xdr:cNvPr id="30" name="正方形/長方形 29">
            <a:extLst>
              <a:ext uri="{FF2B5EF4-FFF2-40B4-BE49-F238E27FC236}">
                <a16:creationId xmlns:a16="http://schemas.microsoft.com/office/drawing/2014/main" id="{D8CA2997-5480-4860-8E0A-E12CFC6C662C}"/>
              </a:ext>
            </a:extLst>
          </xdr:cNvPr>
          <xdr:cNvSpPr/>
        </xdr:nvSpPr>
        <xdr:spPr>
          <a:xfrm>
            <a:off x="392021" y="31049735"/>
            <a:ext cx="2030050" cy="23689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20002</xdr:colOff>
      <xdr:row>118</xdr:row>
      <xdr:rowOff>180022</xdr:rowOff>
    </xdr:from>
    <xdr:to>
      <xdr:col>13</xdr:col>
      <xdr:colOff>477155</xdr:colOff>
      <xdr:row>139</xdr:row>
      <xdr:rowOff>113347</xdr:rowOff>
    </xdr:to>
    <xdr:grpSp>
      <xdr:nvGrpSpPr>
        <xdr:cNvPr id="32" name="グループ化 31">
          <a:extLst>
            <a:ext uri="{FF2B5EF4-FFF2-40B4-BE49-F238E27FC236}">
              <a16:creationId xmlns:a16="http://schemas.microsoft.com/office/drawing/2014/main" id="{198E030C-54B9-4ADE-996B-B5F6F87D71E5}"/>
            </a:ext>
          </a:extLst>
        </xdr:cNvPr>
        <xdr:cNvGrpSpPr/>
      </xdr:nvGrpSpPr>
      <xdr:grpSpPr>
        <a:xfrm>
          <a:off x="694916" y="35362651"/>
          <a:ext cx="8556125" cy="4733925"/>
          <a:chOff x="686752" y="34959879"/>
          <a:chExt cx="8458153" cy="4791075"/>
        </a:xfrm>
      </xdr:grpSpPr>
      <xdr:pic>
        <xdr:nvPicPr>
          <xdr:cNvPr id="9" name="図 8">
            <a:extLst>
              <a:ext uri="{FF2B5EF4-FFF2-40B4-BE49-F238E27FC236}">
                <a16:creationId xmlns:a16="http://schemas.microsoft.com/office/drawing/2014/main" id="{7DBC0F0A-C566-46A8-A958-BA267B754A8C}"/>
              </a:ext>
            </a:extLst>
          </xdr:cNvPr>
          <xdr:cNvPicPr>
            <a:picLocks noChangeAspect="1"/>
          </xdr:cNvPicPr>
        </xdr:nvPicPr>
        <xdr:blipFill rotWithShape="1">
          <a:blip xmlns:r="http://schemas.openxmlformats.org/officeDocument/2006/relationships" r:embed="rId8"/>
          <a:srcRect l="26121" t="27653" r="48030" b="25196"/>
          <a:stretch/>
        </xdr:blipFill>
        <xdr:spPr>
          <a:xfrm>
            <a:off x="686752" y="34959879"/>
            <a:ext cx="4683443" cy="47910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8" name="テキスト ボックス 27">
            <a:extLst>
              <a:ext uri="{FF2B5EF4-FFF2-40B4-BE49-F238E27FC236}">
                <a16:creationId xmlns:a16="http://schemas.microsoft.com/office/drawing/2014/main" id="{456C045C-E941-4074-AE1B-BD50E59BF85F}"/>
              </a:ext>
            </a:extLst>
          </xdr:cNvPr>
          <xdr:cNvSpPr txBox="1"/>
        </xdr:nvSpPr>
        <xdr:spPr>
          <a:xfrm>
            <a:off x="6364333" y="35028596"/>
            <a:ext cx="2780572" cy="123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データの表示方法を問われますが、そのまま</a:t>
            </a:r>
            <a:r>
              <a:rPr kumimoji="1" lang="en-US" altLang="ja-JP" sz="1200"/>
              <a:t>OK</a:t>
            </a:r>
            <a:r>
              <a:rPr kumimoji="1" lang="ja-JP" altLang="en-US" sz="1200"/>
              <a:t>を押します。</a:t>
            </a:r>
          </a:p>
        </xdr:txBody>
      </xdr:sp>
      <xdr:sp macro="" textlink="">
        <xdr:nvSpPr>
          <xdr:cNvPr id="31" name="正方形/長方形 30">
            <a:extLst>
              <a:ext uri="{FF2B5EF4-FFF2-40B4-BE49-F238E27FC236}">
                <a16:creationId xmlns:a16="http://schemas.microsoft.com/office/drawing/2014/main" id="{01537244-F299-42A0-B4BF-14FA25B91ECA}"/>
              </a:ext>
            </a:extLst>
          </xdr:cNvPr>
          <xdr:cNvSpPr/>
        </xdr:nvSpPr>
        <xdr:spPr>
          <a:xfrm>
            <a:off x="2475275" y="38771783"/>
            <a:ext cx="1048975" cy="3215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183288</xdr:colOff>
      <xdr:row>141</xdr:row>
      <xdr:rowOff>106271</xdr:rowOff>
    </xdr:from>
    <xdr:to>
      <xdr:col>14</xdr:col>
      <xdr:colOff>296860</xdr:colOff>
      <xdr:row>146</xdr:row>
      <xdr:rowOff>186020</xdr:rowOff>
    </xdr:to>
    <xdr:sp macro="" textlink="">
      <xdr:nvSpPr>
        <xdr:cNvPr id="34" name="テキスト ボックス 33">
          <a:extLst>
            <a:ext uri="{FF2B5EF4-FFF2-40B4-BE49-F238E27FC236}">
              <a16:creationId xmlns:a16="http://schemas.microsoft.com/office/drawing/2014/main" id="{BFB37F99-B712-442B-B542-F3CA3670E68F}"/>
            </a:ext>
          </a:extLst>
        </xdr:cNvPr>
        <xdr:cNvSpPr txBox="1"/>
      </xdr:nvSpPr>
      <xdr:spPr>
        <a:xfrm>
          <a:off x="6850788" y="40206521"/>
          <a:ext cx="2780572" cy="12363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統合されたデータの完了です。</a:t>
          </a:r>
          <a:endParaRPr kumimoji="1" lang="en-US" altLang="ja-JP" sz="1200"/>
        </a:p>
        <a:p>
          <a:r>
            <a:rPr kumimoji="1" lang="ja-JP" altLang="en-US" sz="1200"/>
            <a:t>あとは使いやすいように加工してください。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BD0D6-B2FA-47C4-979E-AC4E1F3DE440}">
  <dimension ref="A1:D4"/>
  <sheetViews>
    <sheetView workbookViewId="0">
      <selection activeCell="C4" sqref="C4"/>
    </sheetView>
  </sheetViews>
  <sheetFormatPr defaultRowHeight="18"/>
  <cols>
    <col min="2" max="2" width="25.296875" customWidth="1"/>
  </cols>
  <sheetData>
    <row r="1" spans="1:4" ht="18.600000000000001" thickBot="1">
      <c r="A1" s="33" t="s">
        <v>3</v>
      </c>
      <c r="B1" s="33" t="s">
        <v>52</v>
      </c>
      <c r="C1" s="32" t="s">
        <v>53</v>
      </c>
      <c r="D1" s="31"/>
    </row>
    <row r="2" spans="1:4" ht="18.600000000000001" thickTop="1">
      <c r="A2" s="36">
        <f>経費精算書!N$5</f>
        <v>0</v>
      </c>
      <c r="B2" s="34" t="s">
        <v>15</v>
      </c>
      <c r="C2" s="29">
        <f>経費精算書!R49</f>
        <v>0</v>
      </c>
      <c r="D2" s="30" t="s">
        <v>1</v>
      </c>
    </row>
    <row r="3" spans="1:4">
      <c r="A3" s="28">
        <f>経費精算書!N$5</f>
        <v>0</v>
      </c>
      <c r="B3" s="35" t="s">
        <v>16</v>
      </c>
      <c r="C3" s="27">
        <f>経費精算書!R50</f>
        <v>0</v>
      </c>
      <c r="D3" s="28" t="s">
        <v>1</v>
      </c>
    </row>
    <row r="4" spans="1:4">
      <c r="A4" s="30">
        <f>経費精算書!N$5</f>
        <v>0</v>
      </c>
      <c r="B4" s="35" t="s">
        <v>17</v>
      </c>
      <c r="C4" s="37" t="str">
        <f>経費精算書!R51</f>
        <v>0</v>
      </c>
      <c r="D4" s="28" t="s">
        <v>1</v>
      </c>
    </row>
  </sheetData>
  <sheetProtection sheet="1" objects="1" scenarios="1"/>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6D759-1F23-40B5-84D4-2E5180137D61}">
  <sheetPr>
    <tabColor rgb="FFFF0000"/>
    <pageSetUpPr fitToPage="1"/>
  </sheetPr>
  <dimension ref="A1:AG52"/>
  <sheetViews>
    <sheetView tabSelected="1" view="pageBreakPreview" zoomScaleNormal="85" zoomScaleSheetLayoutView="100" workbookViewId="0">
      <selection activeCell="Q6" sqref="Q6:R6"/>
    </sheetView>
  </sheetViews>
  <sheetFormatPr defaultRowHeight="18" outlineLevelRow="1"/>
  <cols>
    <col min="1" max="32" width="3.796875" customWidth="1"/>
    <col min="33" max="34" width="11.796875" customWidth="1"/>
    <col min="35" max="42" width="3.796875" customWidth="1"/>
  </cols>
  <sheetData>
    <row r="1" spans="1:33" ht="32.4">
      <c r="A1" s="99" t="s">
        <v>0</v>
      </c>
      <c r="B1" s="99"/>
      <c r="C1" s="99"/>
      <c r="D1" s="99"/>
      <c r="E1" s="99"/>
      <c r="F1" s="99"/>
      <c r="G1" s="99"/>
      <c r="H1" s="99"/>
      <c r="I1" s="99"/>
      <c r="J1" s="99"/>
      <c r="K1" s="99"/>
      <c r="L1" s="99"/>
      <c r="M1" s="99"/>
      <c r="N1" s="99"/>
      <c r="O1" s="99"/>
      <c r="P1" s="99"/>
      <c r="Q1" s="99"/>
      <c r="R1" s="99"/>
      <c r="S1" s="99"/>
      <c r="T1" s="99"/>
      <c r="U1" s="99"/>
    </row>
    <row r="2" spans="1:33" ht="19.8">
      <c r="A2" s="76" t="s">
        <v>24</v>
      </c>
      <c r="B2" s="76"/>
      <c r="C2" s="76"/>
      <c r="D2" s="76"/>
      <c r="E2" s="76"/>
      <c r="F2" s="76"/>
      <c r="G2" s="76"/>
      <c r="H2" s="76"/>
      <c r="AG2" t="s">
        <v>21</v>
      </c>
    </row>
    <row r="3" spans="1:33" ht="10.199999999999999" customHeight="1">
      <c r="B3" s="5"/>
      <c r="AG3" t="s">
        <v>22</v>
      </c>
    </row>
    <row r="4" spans="1:33">
      <c r="B4" s="51" t="s">
        <v>2</v>
      </c>
      <c r="C4" s="52"/>
      <c r="D4" s="52"/>
      <c r="E4" s="52"/>
      <c r="F4" s="52"/>
      <c r="G4" s="52"/>
      <c r="H4" s="52"/>
      <c r="I4" s="52"/>
      <c r="J4" s="52"/>
      <c r="K4" s="52"/>
      <c r="L4" s="52"/>
      <c r="M4" s="85"/>
      <c r="N4" s="79"/>
      <c r="O4" s="79"/>
      <c r="P4" s="79"/>
      <c r="Q4" s="79"/>
      <c r="R4" s="79"/>
      <c r="S4" s="79"/>
      <c r="T4" s="80"/>
      <c r="AG4">
        <v>1</v>
      </c>
    </row>
    <row r="5" spans="1:33">
      <c r="B5" s="86" t="s">
        <v>3</v>
      </c>
      <c r="C5" s="87"/>
      <c r="D5" s="87"/>
      <c r="E5" s="87"/>
      <c r="F5" s="87"/>
      <c r="G5" s="87"/>
      <c r="H5" s="87"/>
      <c r="I5" s="87"/>
      <c r="J5" s="87"/>
      <c r="K5" s="87"/>
      <c r="L5" s="87"/>
      <c r="M5" s="88"/>
      <c r="N5" s="81"/>
      <c r="O5" s="81"/>
      <c r="P5" s="81"/>
      <c r="Q5" s="81"/>
      <c r="R5" s="81"/>
      <c r="S5" s="81"/>
      <c r="T5" s="82"/>
      <c r="AG5">
        <v>2</v>
      </c>
    </row>
    <row r="6" spans="1:33">
      <c r="B6" s="86" t="s">
        <v>4</v>
      </c>
      <c r="C6" s="87"/>
      <c r="D6" s="87"/>
      <c r="E6" s="87"/>
      <c r="F6" s="87"/>
      <c r="G6" s="87"/>
      <c r="H6" s="87"/>
      <c r="I6" s="87"/>
      <c r="J6" s="87"/>
      <c r="K6" s="87"/>
      <c r="L6" s="87"/>
      <c r="M6" s="88"/>
      <c r="N6" s="103">
        <v>2021</v>
      </c>
      <c r="O6" s="103"/>
      <c r="P6" s="26" t="s">
        <v>5</v>
      </c>
      <c r="Q6" s="104"/>
      <c r="R6" s="104"/>
      <c r="S6" s="77" t="s">
        <v>6</v>
      </c>
      <c r="T6" s="78"/>
      <c r="Z6" s="4"/>
      <c r="AA6" s="4"/>
      <c r="AB6" s="4"/>
      <c r="AG6">
        <v>3</v>
      </c>
    </row>
    <row r="7" spans="1:33">
      <c r="B7" s="86" t="s">
        <v>7</v>
      </c>
      <c r="C7" s="87"/>
      <c r="D7" s="87"/>
      <c r="E7" s="87"/>
      <c r="F7" s="87"/>
      <c r="G7" s="87"/>
      <c r="H7" s="87"/>
      <c r="I7" s="87"/>
      <c r="J7" s="87"/>
      <c r="K7" s="87"/>
      <c r="L7" s="87"/>
      <c r="M7" s="88"/>
      <c r="N7" s="77"/>
      <c r="O7" s="77"/>
      <c r="P7" s="77"/>
      <c r="Q7" s="104"/>
      <c r="R7" s="104"/>
      <c r="S7" s="77" t="s">
        <v>8</v>
      </c>
      <c r="T7" s="78"/>
      <c r="Z7" s="1"/>
      <c r="AA7" s="1"/>
      <c r="AB7" s="1"/>
      <c r="AG7">
        <v>4</v>
      </c>
    </row>
    <row r="8" spans="1:33">
      <c r="B8" s="89" t="s">
        <v>23</v>
      </c>
      <c r="C8" s="90"/>
      <c r="D8" s="90"/>
      <c r="E8" s="90"/>
      <c r="F8" s="90"/>
      <c r="G8" s="90"/>
      <c r="H8" s="90"/>
      <c r="I8" s="90"/>
      <c r="J8" s="90"/>
      <c r="K8" s="90"/>
      <c r="L8" s="90"/>
      <c r="M8" s="91"/>
      <c r="N8" s="83" t="s">
        <v>15</v>
      </c>
      <c r="O8" s="83"/>
      <c r="P8" s="83"/>
      <c r="Q8" s="83"/>
      <c r="R8" s="83"/>
      <c r="S8" s="83"/>
      <c r="T8" s="84"/>
      <c r="AG8">
        <v>5</v>
      </c>
    </row>
    <row r="9" spans="1:33">
      <c r="B9" s="89"/>
      <c r="C9" s="90"/>
      <c r="D9" s="90"/>
      <c r="E9" s="90"/>
      <c r="F9" s="90"/>
      <c r="G9" s="90"/>
      <c r="H9" s="90"/>
      <c r="I9" s="90"/>
      <c r="J9" s="90"/>
      <c r="K9" s="90"/>
      <c r="L9" s="90"/>
      <c r="M9" s="91"/>
      <c r="N9" s="93" t="s">
        <v>16</v>
      </c>
      <c r="O9" s="93"/>
      <c r="P9" s="93"/>
      <c r="Q9" s="93"/>
      <c r="R9" s="93"/>
      <c r="S9" s="93"/>
      <c r="T9" s="94"/>
      <c r="AG9">
        <v>6</v>
      </c>
    </row>
    <row r="10" spans="1:33">
      <c r="B10" s="54"/>
      <c r="C10" s="55"/>
      <c r="D10" s="55"/>
      <c r="E10" s="55"/>
      <c r="F10" s="55"/>
      <c r="G10" s="55"/>
      <c r="H10" s="55"/>
      <c r="I10" s="55"/>
      <c r="J10" s="55"/>
      <c r="K10" s="55"/>
      <c r="L10" s="55"/>
      <c r="M10" s="92"/>
      <c r="N10" s="65" t="s">
        <v>17</v>
      </c>
      <c r="O10" s="65"/>
      <c r="P10" s="65"/>
      <c r="Q10" s="65"/>
      <c r="R10" s="65"/>
      <c r="S10" s="65"/>
      <c r="T10" s="95"/>
      <c r="AG10">
        <v>7</v>
      </c>
    </row>
    <row r="11" spans="1:33" ht="6.6" customHeight="1">
      <c r="AG11">
        <v>8</v>
      </c>
    </row>
    <row r="12" spans="1:33" ht="22.2">
      <c r="A12" s="66" t="s">
        <v>59</v>
      </c>
      <c r="B12" s="66"/>
      <c r="C12" s="66"/>
      <c r="D12" s="66"/>
      <c r="E12" s="66"/>
      <c r="F12" s="66"/>
      <c r="G12" s="66"/>
      <c r="H12" s="66"/>
      <c r="I12" s="66"/>
      <c r="J12" s="66"/>
      <c r="K12" s="66"/>
      <c r="L12" s="66"/>
      <c r="M12" s="66"/>
      <c r="N12" s="66"/>
      <c r="O12" s="66"/>
      <c r="P12" s="66"/>
      <c r="Q12" s="66"/>
      <c r="R12" s="66"/>
      <c r="S12" s="66"/>
      <c r="T12" s="66"/>
      <c r="U12" s="66"/>
      <c r="AG12">
        <v>9</v>
      </c>
    </row>
    <row r="13" spans="1:33" ht="19.8" outlineLevel="1">
      <c r="A13" s="48" t="s">
        <v>60</v>
      </c>
      <c r="B13" s="49"/>
      <c r="C13" s="49"/>
      <c r="D13" s="49"/>
      <c r="E13" s="49"/>
      <c r="F13" s="49"/>
      <c r="G13" s="49"/>
      <c r="H13" s="49"/>
      <c r="I13" s="49"/>
      <c r="J13" s="49"/>
      <c r="K13" s="49"/>
      <c r="L13" s="49"/>
      <c r="M13" s="49"/>
      <c r="N13" s="49"/>
      <c r="O13" s="49"/>
      <c r="P13" s="49"/>
      <c r="Q13" s="49"/>
      <c r="R13" s="49"/>
      <c r="S13" s="49"/>
      <c r="T13" s="49"/>
      <c r="U13" s="49"/>
      <c r="AG13">
        <v>10</v>
      </c>
    </row>
    <row r="14" spans="1:33" ht="19.8" outlineLevel="1">
      <c r="A14" s="74" t="s">
        <v>57</v>
      </c>
      <c r="B14" s="74"/>
      <c r="C14" s="74"/>
      <c r="D14" s="74"/>
      <c r="E14" s="74"/>
      <c r="F14" s="74"/>
      <c r="G14" s="74"/>
      <c r="H14" s="74"/>
      <c r="I14" s="74"/>
      <c r="J14" s="74"/>
      <c r="K14" s="74"/>
      <c r="L14" s="74"/>
      <c r="M14" s="74"/>
      <c r="N14" s="74"/>
      <c r="O14" s="74"/>
      <c r="P14" s="74"/>
      <c r="Q14" s="74"/>
      <c r="R14" s="74"/>
      <c r="S14" s="74"/>
      <c r="T14" s="74"/>
      <c r="U14" s="74"/>
      <c r="AG14">
        <v>11</v>
      </c>
    </row>
    <row r="15" spans="1:33" outlineLevel="1">
      <c r="B15" t="s">
        <v>41</v>
      </c>
      <c r="AG15">
        <v>12</v>
      </c>
    </row>
    <row r="16" spans="1:33" outlineLevel="1">
      <c r="B16" t="s">
        <v>42</v>
      </c>
      <c r="R16" s="108"/>
      <c r="S16" s="109"/>
      <c r="T16" s="109"/>
      <c r="U16" s="25" t="s">
        <v>1</v>
      </c>
    </row>
    <row r="17" spans="1:23" outlineLevel="1"/>
    <row r="18" spans="1:23" ht="19.8" outlineLevel="1">
      <c r="A18" s="74" t="s">
        <v>62</v>
      </c>
      <c r="B18" s="74"/>
      <c r="C18" s="74"/>
      <c r="D18" s="74"/>
      <c r="E18" s="74"/>
      <c r="F18" s="74"/>
      <c r="G18" s="74"/>
      <c r="H18" s="74"/>
      <c r="I18" s="74"/>
      <c r="J18" s="74"/>
      <c r="K18" s="74"/>
      <c r="L18" s="74"/>
      <c r="M18" s="74"/>
      <c r="N18" s="74"/>
      <c r="O18" s="74"/>
      <c r="P18" s="74"/>
      <c r="Q18" s="74"/>
      <c r="R18" s="74"/>
      <c r="S18" s="74"/>
      <c r="T18" s="74"/>
      <c r="U18" s="74"/>
      <c r="W18" s="6"/>
    </row>
    <row r="19" spans="1:23" ht="8.4" customHeight="1" outlineLevel="1"/>
    <row r="20" spans="1:23" outlineLevel="1">
      <c r="B20" s="65" t="s">
        <v>56</v>
      </c>
      <c r="C20" s="65"/>
      <c r="D20" s="65"/>
      <c r="E20" s="65"/>
      <c r="G20" s="65" t="s">
        <v>44</v>
      </c>
      <c r="H20" s="65"/>
      <c r="I20" s="65"/>
    </row>
    <row r="21" spans="1:23" outlineLevel="1">
      <c r="B21" s="69"/>
      <c r="C21" s="70"/>
      <c r="D21" s="70"/>
      <c r="E21" s="70"/>
      <c r="F21" s="64" t="s">
        <v>10</v>
      </c>
      <c r="G21" s="75">
        <f>Q7</f>
        <v>0</v>
      </c>
      <c r="H21" s="75"/>
      <c r="I21" s="75"/>
      <c r="J21" s="64" t="s">
        <v>10</v>
      </c>
      <c r="K21" s="16">
        <v>1</v>
      </c>
      <c r="L21" s="64" t="s">
        <v>11</v>
      </c>
      <c r="M21" s="64">
        <f>ROUNDUP(B21*G21/G22/2,0)</f>
        <v>0</v>
      </c>
      <c r="N21" s="64"/>
      <c r="O21" s="17"/>
      <c r="P21" s="17"/>
      <c r="Q21" s="17"/>
      <c r="R21" s="67">
        <f>ROUNDUP(B21*G21/G22/2,0)</f>
        <v>0</v>
      </c>
      <c r="S21" s="67"/>
      <c r="T21" s="67"/>
      <c r="U21" s="18"/>
    </row>
    <row r="22" spans="1:23" outlineLevel="1">
      <c r="B22" s="71"/>
      <c r="C22" s="72"/>
      <c r="D22" s="72"/>
      <c r="E22" s="72"/>
      <c r="F22" s="65"/>
      <c r="G22" s="50">
        <f>DAY(EOMONTH(DATE(N6,Q6,1),0))</f>
        <v>31</v>
      </c>
      <c r="H22" s="50"/>
      <c r="I22" s="50"/>
      <c r="J22" s="65"/>
      <c r="K22" s="42">
        <v>2</v>
      </c>
      <c r="L22" s="65"/>
      <c r="M22" s="65"/>
      <c r="N22" s="65"/>
      <c r="O22" s="13"/>
      <c r="P22" s="13"/>
      <c r="Q22" s="13"/>
      <c r="R22" s="68"/>
      <c r="S22" s="68"/>
      <c r="T22" s="68"/>
      <c r="U22" s="15" t="s">
        <v>1</v>
      </c>
    </row>
    <row r="23" spans="1:23" outlineLevel="1">
      <c r="G23" s="3"/>
      <c r="H23" s="3"/>
      <c r="I23" s="3"/>
      <c r="J23" s="2"/>
    </row>
    <row r="24" spans="1:23" outlineLevel="1">
      <c r="O24" s="51" t="s">
        <v>26</v>
      </c>
      <c r="P24" s="52"/>
      <c r="Q24" s="52"/>
      <c r="R24" s="53">
        <f>R16</f>
        <v>0</v>
      </c>
      <c r="S24" s="53"/>
      <c r="T24" s="53"/>
      <c r="U24" s="24" t="s">
        <v>1</v>
      </c>
    </row>
    <row r="25" spans="1:23" outlineLevel="1">
      <c r="K25" s="6"/>
      <c r="O25" s="54" t="s">
        <v>9</v>
      </c>
      <c r="P25" s="55"/>
      <c r="Q25" s="55"/>
      <c r="R25" s="56">
        <f>R21</f>
        <v>0</v>
      </c>
      <c r="S25" s="56"/>
      <c r="T25" s="56"/>
      <c r="U25" s="20" t="s">
        <v>1</v>
      </c>
    </row>
    <row r="26" spans="1:23" ht="19.8" outlineLevel="1">
      <c r="O26" s="110" t="s">
        <v>14</v>
      </c>
      <c r="P26" s="111"/>
      <c r="Q26" s="111"/>
      <c r="R26" s="47">
        <f>SUM(R24:T25)</f>
        <v>0</v>
      </c>
      <c r="S26" s="47"/>
      <c r="T26" s="47"/>
      <c r="U26" s="15" t="s">
        <v>1</v>
      </c>
    </row>
    <row r="27" spans="1:23" ht="10.199999999999999" customHeight="1">
      <c r="O27" s="43"/>
      <c r="P27" s="43"/>
      <c r="Q27" s="43"/>
      <c r="R27" s="44"/>
      <c r="S27" s="44"/>
      <c r="T27" s="44"/>
      <c r="U27" s="45"/>
    </row>
    <row r="28" spans="1:23" ht="19.8" outlineLevel="1">
      <c r="A28" s="48" t="s">
        <v>61</v>
      </c>
      <c r="B28" s="49"/>
      <c r="C28" s="49"/>
      <c r="D28" s="49"/>
      <c r="E28" s="49"/>
      <c r="F28" s="49"/>
      <c r="G28" s="49"/>
      <c r="H28" s="49"/>
      <c r="I28" s="49"/>
      <c r="J28" s="49"/>
      <c r="K28" s="49"/>
      <c r="L28" s="49"/>
      <c r="M28" s="49"/>
      <c r="N28" s="49"/>
      <c r="O28" s="49"/>
      <c r="P28" s="49"/>
      <c r="Q28" s="49"/>
      <c r="R28" s="49"/>
      <c r="S28" s="49"/>
      <c r="T28" s="49"/>
      <c r="U28" s="49"/>
      <c r="W28" s="6"/>
    </row>
    <row r="29" spans="1:23" ht="8.4" customHeight="1" outlineLevel="1"/>
    <row r="30" spans="1:23" outlineLevel="1">
      <c r="B30" s="65" t="s">
        <v>58</v>
      </c>
      <c r="C30" s="65"/>
      <c r="D30" s="65"/>
      <c r="E30" s="65"/>
      <c r="G30" s="65" t="s">
        <v>44</v>
      </c>
      <c r="H30" s="65"/>
      <c r="I30" s="65"/>
    </row>
    <row r="31" spans="1:23" outlineLevel="1">
      <c r="B31" s="69"/>
      <c r="C31" s="70"/>
      <c r="D31" s="70"/>
      <c r="E31" s="70"/>
      <c r="F31" s="64" t="s">
        <v>10</v>
      </c>
      <c r="G31" s="75">
        <f>Q7</f>
        <v>0</v>
      </c>
      <c r="H31" s="75"/>
      <c r="I31" s="75"/>
      <c r="J31" s="64" t="s">
        <v>10</v>
      </c>
      <c r="K31" s="16">
        <v>1</v>
      </c>
      <c r="L31" s="64" t="s">
        <v>11</v>
      </c>
      <c r="M31" s="64">
        <f>ROUNDUP(B31*G31/G32/2,0)</f>
        <v>0</v>
      </c>
      <c r="N31" s="64"/>
      <c r="O31" s="17"/>
      <c r="P31" s="17"/>
      <c r="Q31" s="17"/>
      <c r="R31" s="67">
        <f>ROUNDUP(B31*G31/G32/2,0)</f>
        <v>0</v>
      </c>
      <c r="S31" s="67"/>
      <c r="T31" s="67"/>
      <c r="U31" s="18"/>
    </row>
    <row r="32" spans="1:23" outlineLevel="1">
      <c r="B32" s="71"/>
      <c r="C32" s="72"/>
      <c r="D32" s="72"/>
      <c r="E32" s="72"/>
      <c r="F32" s="65"/>
      <c r="G32" s="50">
        <f>DAY(EOMONTH(DATE(N6,Q6,1),0))</f>
        <v>31</v>
      </c>
      <c r="H32" s="50"/>
      <c r="I32" s="50"/>
      <c r="J32" s="65"/>
      <c r="K32" s="14">
        <v>2</v>
      </c>
      <c r="L32" s="65"/>
      <c r="M32" s="65"/>
      <c r="N32" s="65"/>
      <c r="O32" s="13"/>
      <c r="P32" s="13"/>
      <c r="Q32" s="13"/>
      <c r="R32" s="68"/>
      <c r="S32" s="68"/>
      <c r="T32" s="68"/>
      <c r="U32" s="15" t="s">
        <v>1</v>
      </c>
    </row>
    <row r="33" spans="1:21" ht="18.600000000000001" customHeight="1">
      <c r="O33" s="43"/>
      <c r="P33" s="43"/>
      <c r="Q33" s="43"/>
      <c r="R33" s="44"/>
      <c r="S33" s="44"/>
      <c r="T33" s="44"/>
      <c r="U33" s="45"/>
    </row>
    <row r="34" spans="1:21" ht="22.2" outlineLevel="1">
      <c r="A34" s="66" t="s">
        <v>19</v>
      </c>
      <c r="B34" s="66"/>
      <c r="C34" s="66"/>
      <c r="D34" s="66"/>
      <c r="E34" s="66"/>
      <c r="F34" s="66"/>
      <c r="G34" s="66"/>
      <c r="H34" s="66"/>
      <c r="I34" s="66"/>
      <c r="J34" s="66"/>
      <c r="K34" s="66"/>
      <c r="L34" s="66"/>
      <c r="M34" s="66"/>
      <c r="N34" s="66"/>
      <c r="O34" s="66"/>
      <c r="P34" s="66"/>
      <c r="Q34" s="66"/>
      <c r="R34" s="66"/>
      <c r="S34" s="66"/>
      <c r="T34" s="66"/>
      <c r="U34" s="66"/>
    </row>
    <row r="35" spans="1:21" ht="9.6" customHeight="1" outlineLevel="1"/>
    <row r="36" spans="1:21" outlineLevel="1">
      <c r="B36" s="59" t="s">
        <v>43</v>
      </c>
      <c r="C36" s="59"/>
      <c r="D36" s="59"/>
      <c r="E36" s="59"/>
      <c r="G36" s="59" t="s">
        <v>44</v>
      </c>
      <c r="H36" s="59"/>
      <c r="I36" s="59"/>
    </row>
    <row r="37" spans="1:21" outlineLevel="1">
      <c r="B37" s="69"/>
      <c r="C37" s="70"/>
      <c r="D37" s="70"/>
      <c r="E37" s="70"/>
      <c r="F37" s="64" t="s">
        <v>10</v>
      </c>
      <c r="G37" s="73">
        <f>Q7</f>
        <v>0</v>
      </c>
      <c r="H37" s="73"/>
      <c r="I37" s="73"/>
      <c r="J37" s="64" t="s">
        <v>10</v>
      </c>
      <c r="K37" s="16">
        <v>1</v>
      </c>
      <c r="L37" s="64" t="s">
        <v>11</v>
      </c>
      <c r="M37" s="64">
        <f>ROUNDUP(B37*G37/G38/2,0)</f>
        <v>0</v>
      </c>
      <c r="N37" s="64"/>
      <c r="O37" s="17"/>
      <c r="P37" s="17"/>
      <c r="Q37" s="17"/>
      <c r="R37" s="67">
        <f>ROUNDUP(B37*G37/G38/2,0)</f>
        <v>0</v>
      </c>
      <c r="S37" s="67"/>
      <c r="T37" s="67"/>
      <c r="U37" s="57" t="s">
        <v>1</v>
      </c>
    </row>
    <row r="38" spans="1:21" ht="18" customHeight="1" outlineLevel="1">
      <c r="B38" s="71"/>
      <c r="C38" s="72"/>
      <c r="D38" s="72"/>
      <c r="E38" s="72"/>
      <c r="F38" s="65"/>
      <c r="G38" s="50">
        <f>DAY(EOMONTH(DATE(N6,Q6,1),0))</f>
        <v>31</v>
      </c>
      <c r="H38" s="50"/>
      <c r="I38" s="50"/>
      <c r="J38" s="65"/>
      <c r="K38" s="14">
        <v>2</v>
      </c>
      <c r="L38" s="65"/>
      <c r="M38" s="65"/>
      <c r="N38" s="65"/>
      <c r="O38" s="13"/>
      <c r="P38" s="13"/>
      <c r="Q38" s="13"/>
      <c r="R38" s="68"/>
      <c r="S38" s="68"/>
      <c r="T38" s="68"/>
      <c r="U38" s="58"/>
    </row>
    <row r="39" spans="1:21" ht="18" customHeight="1">
      <c r="N39" s="1"/>
    </row>
    <row r="40" spans="1:21" ht="22.2" outlineLevel="1">
      <c r="A40" s="66" t="s">
        <v>20</v>
      </c>
      <c r="B40" s="66"/>
      <c r="C40" s="66"/>
      <c r="D40" s="66"/>
      <c r="E40" s="66"/>
      <c r="F40" s="66"/>
      <c r="G40" s="66"/>
      <c r="H40" s="66"/>
      <c r="I40" s="66"/>
      <c r="J40" s="66"/>
      <c r="K40" s="66"/>
      <c r="L40" s="66"/>
      <c r="M40" s="66"/>
      <c r="N40" s="66"/>
      <c r="O40" s="66"/>
      <c r="P40" s="66"/>
      <c r="Q40" s="66"/>
      <c r="R40" s="66"/>
      <c r="S40" s="66"/>
      <c r="T40" s="66"/>
      <c r="U40" s="66"/>
    </row>
    <row r="41" spans="1:21" ht="8.4" customHeight="1" outlineLevel="1"/>
    <row r="42" spans="1:21" outlineLevel="1">
      <c r="B42" s="60" t="s">
        <v>13</v>
      </c>
      <c r="C42" s="61"/>
      <c r="D42" s="61"/>
      <c r="E42" s="61"/>
      <c r="F42" s="61"/>
      <c r="G42" s="61"/>
      <c r="H42" s="61"/>
      <c r="I42" s="98"/>
      <c r="J42" s="98"/>
      <c r="K42" s="98"/>
      <c r="L42" s="98"/>
      <c r="M42" s="19" t="s">
        <v>25</v>
      </c>
      <c r="N42" s="6"/>
    </row>
    <row r="43" spans="1:21" outlineLevel="1">
      <c r="B43" s="60" t="s">
        <v>12</v>
      </c>
      <c r="C43" s="61"/>
      <c r="D43" s="61"/>
      <c r="E43" s="61"/>
      <c r="F43" s="61"/>
      <c r="G43" s="61"/>
      <c r="H43" s="61"/>
      <c r="I43" s="98"/>
      <c r="J43" s="98"/>
      <c r="K43" s="98"/>
      <c r="L43" s="98"/>
      <c r="M43" s="19" t="s">
        <v>25</v>
      </c>
      <c r="N43" s="6"/>
    </row>
    <row r="44" spans="1:21" ht="7.2" customHeight="1" outlineLevel="1"/>
    <row r="45" spans="1:21" outlineLevel="1">
      <c r="B45" s="59" t="s">
        <v>45</v>
      </c>
      <c r="C45" s="59"/>
      <c r="D45" s="59"/>
      <c r="E45" s="59"/>
      <c r="G45" s="59" t="s">
        <v>46</v>
      </c>
      <c r="H45" s="59"/>
      <c r="I45" s="59"/>
      <c r="K45" s="59" t="s">
        <v>47</v>
      </c>
      <c r="L45" s="59"/>
      <c r="M45" s="59"/>
    </row>
    <row r="46" spans="1:21" outlineLevel="1">
      <c r="B46" s="69"/>
      <c r="C46" s="70"/>
      <c r="D46" s="70"/>
      <c r="E46" s="70"/>
      <c r="F46" s="64" t="s">
        <v>10</v>
      </c>
      <c r="G46" s="107">
        <f>I43</f>
        <v>0</v>
      </c>
      <c r="H46" s="107"/>
      <c r="I46" s="107"/>
      <c r="J46" s="64" t="s">
        <v>10</v>
      </c>
      <c r="K46" s="73">
        <f>Q7</f>
        <v>0</v>
      </c>
      <c r="L46" s="73"/>
      <c r="M46" s="73"/>
      <c r="N46" s="64" t="s">
        <v>10</v>
      </c>
      <c r="O46" s="16">
        <v>1</v>
      </c>
      <c r="P46" s="64" t="s">
        <v>11</v>
      </c>
      <c r="Q46" s="17"/>
      <c r="R46" s="62" t="str">
        <f>IFERROR(ROUNDUP(B46*G46/G47*K46/K47/2,0),"0")</f>
        <v>0</v>
      </c>
      <c r="S46" s="62"/>
      <c r="T46" s="62"/>
      <c r="U46" s="57" t="s">
        <v>1</v>
      </c>
    </row>
    <row r="47" spans="1:21" outlineLevel="1">
      <c r="B47" s="71"/>
      <c r="C47" s="72"/>
      <c r="D47" s="72"/>
      <c r="E47" s="72"/>
      <c r="F47" s="65"/>
      <c r="G47" s="65">
        <f>I42</f>
        <v>0</v>
      </c>
      <c r="H47" s="65"/>
      <c r="I47" s="65"/>
      <c r="J47" s="65"/>
      <c r="K47" s="50">
        <f>DAY(EOMONTH(DATE(N6,Q6,1),0))</f>
        <v>31</v>
      </c>
      <c r="L47" s="50"/>
      <c r="M47" s="50"/>
      <c r="N47" s="65"/>
      <c r="O47" s="14">
        <v>2</v>
      </c>
      <c r="P47" s="65"/>
      <c r="Q47" s="13"/>
      <c r="R47" s="63"/>
      <c r="S47" s="63"/>
      <c r="T47" s="63"/>
      <c r="U47" s="58"/>
    </row>
    <row r="48" spans="1:21" ht="9.6" customHeight="1" outlineLevel="1"/>
    <row r="49" spans="10:21">
      <c r="J49" t="s">
        <v>48</v>
      </c>
      <c r="M49" s="51" t="s">
        <v>15</v>
      </c>
      <c r="N49" s="52"/>
      <c r="O49" s="52"/>
      <c r="P49" s="52"/>
      <c r="Q49" s="52"/>
      <c r="R49" s="100">
        <f>IF(R26&gt;0,IF(R31&gt;0,"重複あり",R26+R31),R26+R31)</f>
        <v>0</v>
      </c>
      <c r="S49" s="100"/>
      <c r="T49" s="100"/>
      <c r="U49" s="22" t="s">
        <v>1</v>
      </c>
    </row>
    <row r="50" spans="10:21">
      <c r="M50" s="86" t="s">
        <v>16</v>
      </c>
      <c r="N50" s="87"/>
      <c r="O50" s="87"/>
      <c r="P50" s="87"/>
      <c r="Q50" s="87"/>
      <c r="R50" s="101">
        <f>R37</f>
        <v>0</v>
      </c>
      <c r="S50" s="101"/>
      <c r="T50" s="101"/>
      <c r="U50" s="23" t="s">
        <v>1</v>
      </c>
    </row>
    <row r="51" spans="10:21" ht="18.600000000000001" thickBot="1">
      <c r="M51" s="105" t="s">
        <v>17</v>
      </c>
      <c r="N51" s="106"/>
      <c r="O51" s="106"/>
      <c r="P51" s="106"/>
      <c r="Q51" s="106"/>
      <c r="R51" s="102" t="str">
        <f>R46</f>
        <v>0</v>
      </c>
      <c r="S51" s="102"/>
      <c r="T51" s="102"/>
      <c r="U51" s="21" t="s">
        <v>1</v>
      </c>
    </row>
    <row r="52" spans="10:21" ht="20.399999999999999" thickTop="1">
      <c r="M52" s="96" t="s">
        <v>18</v>
      </c>
      <c r="N52" s="97"/>
      <c r="O52" s="97"/>
      <c r="P52" s="97"/>
      <c r="Q52" s="97"/>
      <c r="R52" s="47">
        <f>SUM(R49:T51)</f>
        <v>0</v>
      </c>
      <c r="S52" s="47"/>
      <c r="T52" s="47"/>
      <c r="U52" s="15" t="s">
        <v>1</v>
      </c>
    </row>
  </sheetData>
  <sheetProtection sheet="1" objects="1" scenarios="1"/>
  <mergeCells count="89">
    <mergeCell ref="B30:E30"/>
    <mergeCell ref="R16:T16"/>
    <mergeCell ref="L31:L32"/>
    <mergeCell ref="J31:J32"/>
    <mergeCell ref="G30:I30"/>
    <mergeCell ref="A18:U18"/>
    <mergeCell ref="B20:E20"/>
    <mergeCell ref="G20:I20"/>
    <mergeCell ref="B21:E22"/>
    <mergeCell ref="F21:F22"/>
    <mergeCell ref="G21:I21"/>
    <mergeCell ref="J21:J22"/>
    <mergeCell ref="L21:L22"/>
    <mergeCell ref="M21:N22"/>
    <mergeCell ref="R21:T22"/>
    <mergeCell ref="O26:Q26"/>
    <mergeCell ref="A1:U1"/>
    <mergeCell ref="R49:T49"/>
    <mergeCell ref="R50:T50"/>
    <mergeCell ref="R51:T51"/>
    <mergeCell ref="R52:T52"/>
    <mergeCell ref="N6:O6"/>
    <mergeCell ref="Q6:R6"/>
    <mergeCell ref="Q7:R7"/>
    <mergeCell ref="M49:Q49"/>
    <mergeCell ref="M50:Q50"/>
    <mergeCell ref="M51:Q51"/>
    <mergeCell ref="B46:E47"/>
    <mergeCell ref="G46:I46"/>
    <mergeCell ref="G47:I47"/>
    <mergeCell ref="P46:P47"/>
    <mergeCell ref="K46:M46"/>
    <mergeCell ref="M52:Q52"/>
    <mergeCell ref="I42:L42"/>
    <mergeCell ref="I43:L43"/>
    <mergeCell ref="F46:F47"/>
    <mergeCell ref="J46:J47"/>
    <mergeCell ref="N46:N47"/>
    <mergeCell ref="K47:M47"/>
    <mergeCell ref="A2:H2"/>
    <mergeCell ref="S7:T7"/>
    <mergeCell ref="N4:T4"/>
    <mergeCell ref="N5:T5"/>
    <mergeCell ref="N8:T8"/>
    <mergeCell ref="B4:M4"/>
    <mergeCell ref="B5:M5"/>
    <mergeCell ref="S6:T6"/>
    <mergeCell ref="B6:M6"/>
    <mergeCell ref="B7:M7"/>
    <mergeCell ref="N7:P7"/>
    <mergeCell ref="B8:M10"/>
    <mergeCell ref="N9:T9"/>
    <mergeCell ref="N10:T10"/>
    <mergeCell ref="A34:U34"/>
    <mergeCell ref="A12:U12"/>
    <mergeCell ref="M37:N38"/>
    <mergeCell ref="U37:U38"/>
    <mergeCell ref="R37:T38"/>
    <mergeCell ref="R31:T32"/>
    <mergeCell ref="B31:E32"/>
    <mergeCell ref="B37:E38"/>
    <mergeCell ref="G37:I37"/>
    <mergeCell ref="M31:N32"/>
    <mergeCell ref="A14:U14"/>
    <mergeCell ref="A28:U28"/>
    <mergeCell ref="F31:F32"/>
    <mergeCell ref="F37:F38"/>
    <mergeCell ref="G31:I31"/>
    <mergeCell ref="G32:I32"/>
    <mergeCell ref="U46:U47"/>
    <mergeCell ref="B36:E36"/>
    <mergeCell ref="G36:I36"/>
    <mergeCell ref="B42:H42"/>
    <mergeCell ref="B43:H43"/>
    <mergeCell ref="B45:E45"/>
    <mergeCell ref="G45:I45"/>
    <mergeCell ref="K45:M45"/>
    <mergeCell ref="R46:T47"/>
    <mergeCell ref="G38:I38"/>
    <mergeCell ref="L37:L38"/>
    <mergeCell ref="J37:J38"/>
    <mergeCell ref="A40:U40"/>
    <mergeCell ref="R26:T26"/>
    <mergeCell ref="A13:U13"/>
    <mergeCell ref="G22:I22"/>
    <mergeCell ref="O24:Q24"/>
    <mergeCell ref="R24:T24"/>
    <mergeCell ref="O25:Q25"/>
    <mergeCell ref="R25:T25"/>
  </mergeCells>
  <phoneticPr fontId="1"/>
  <conditionalFormatting sqref="B37:E38 I42:L43 B46:E47 B31:E32 N4:T5 R16:T16 Q6:R7">
    <cfRule type="containsBlanks" dxfId="2" priority="5">
      <formula>LEN(TRIM(B4))=0</formula>
    </cfRule>
  </conditionalFormatting>
  <conditionalFormatting sqref="B21:E22">
    <cfRule type="containsBlanks" dxfId="1" priority="2">
      <formula>LEN(TRIM(B21))=0</formula>
    </cfRule>
  </conditionalFormatting>
  <conditionalFormatting sqref="R49:T49">
    <cfRule type="containsText" dxfId="0" priority="1" operator="containsText" text="重複">
      <formula>NOT(ISERROR(SEARCH("重複",R49)))</formula>
    </cfRule>
  </conditionalFormatting>
  <dataValidations count="2">
    <dataValidation type="whole" allowBlank="1" showInputMessage="1" showErrorMessage="1" sqref="Q7" xr:uid="{7A1F05E2-DB2B-4620-B711-F73027FE4478}">
      <formula1>1</formula1>
      <formula2>31</formula2>
    </dataValidation>
    <dataValidation type="list" allowBlank="1" showInputMessage="1" showErrorMessage="1" sqref="Q6:R6" xr:uid="{1A898D78-E446-470C-A819-BD62BEC8DAB1}">
      <formula1>$AG$4:$AG$15</formula1>
    </dataValidation>
  </dataValidations>
  <pageMargins left="0.7" right="0.7" top="0.75" bottom="0.75" header="0.3" footer="0.3"/>
  <pageSetup paperSize="9" scale="7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42AAF-A353-4B7E-8B32-62FCD9EA1A9A}">
  <dimension ref="A1:K4"/>
  <sheetViews>
    <sheetView workbookViewId="0">
      <selection activeCell="K5" sqref="K5"/>
    </sheetView>
  </sheetViews>
  <sheetFormatPr defaultRowHeight="18"/>
  <cols>
    <col min="2" max="2" width="12.296875" customWidth="1"/>
    <col min="3" max="3" width="10.796875" customWidth="1"/>
    <col min="7" max="7" width="10.796875" customWidth="1"/>
    <col min="11" max="11" width="50.8984375" customWidth="1"/>
  </cols>
  <sheetData>
    <row r="1" spans="1:11" ht="36">
      <c r="A1" s="7" t="s">
        <v>37</v>
      </c>
      <c r="B1" s="7" t="s">
        <v>27</v>
      </c>
      <c r="C1" s="7" t="s">
        <v>28</v>
      </c>
      <c r="D1" s="8" t="s">
        <v>30</v>
      </c>
      <c r="E1" s="9" t="s">
        <v>31</v>
      </c>
      <c r="F1" s="9" t="s">
        <v>32</v>
      </c>
      <c r="G1" s="7" t="s">
        <v>29</v>
      </c>
      <c r="H1" s="8" t="s">
        <v>33</v>
      </c>
      <c r="I1" s="9" t="s">
        <v>34</v>
      </c>
      <c r="J1" s="9" t="s">
        <v>35</v>
      </c>
      <c r="K1" s="9" t="s">
        <v>36</v>
      </c>
    </row>
    <row r="2" spans="1:11">
      <c r="A2" s="10">
        <v>1</v>
      </c>
      <c r="B2" s="11">
        <f>DATE(経費精算書!N6,経費精算書!Q6,DAY(EOMONTH(DATE(経費精算書!N6,経費精算書!Q6,1),0)))</f>
        <v>44196</v>
      </c>
      <c r="C2" s="10" t="s">
        <v>38</v>
      </c>
      <c r="D2" s="12">
        <f>経費精算書!R49</f>
        <v>0</v>
      </c>
      <c r="E2" s="12">
        <f>D2-F2</f>
        <v>0</v>
      </c>
      <c r="F2" s="10">
        <f>ROUNDDOWN(D2*10/110,0)</f>
        <v>0</v>
      </c>
      <c r="G2" s="10" t="s">
        <v>40</v>
      </c>
      <c r="H2" s="12">
        <f>経費精算書!R49</f>
        <v>0</v>
      </c>
      <c r="I2" s="12">
        <f>H2</f>
        <v>0</v>
      </c>
      <c r="J2" s="10">
        <v>0</v>
      </c>
      <c r="K2" s="10" t="str">
        <f>経費精算書!Q6&amp;"月分経費精算"&amp;"　"&amp;経費精算書!N5&amp;"リモートワーク電話代"</f>
        <v>月分経費精算　リモートワーク電話代</v>
      </c>
    </row>
    <row r="3" spans="1:11">
      <c r="A3" s="10">
        <v>2</v>
      </c>
      <c r="B3" s="11">
        <f>DATE(経費精算書!N6,経費精算書!Q6,DAY(EOMONTH(DATE(経費精算書!N6,経費精算書!Q6,1),0)))</f>
        <v>44196</v>
      </c>
      <c r="C3" s="10" t="s">
        <v>38</v>
      </c>
      <c r="D3" s="12">
        <f>経費精算書!R50</f>
        <v>0</v>
      </c>
      <c r="E3" s="12">
        <f t="shared" ref="E3:E4" si="0">D3-F3</f>
        <v>0</v>
      </c>
      <c r="F3" s="10">
        <f t="shared" ref="F3:F4" si="1">ROUNDDOWN(D3*10/110,0)</f>
        <v>0</v>
      </c>
      <c r="G3" s="10" t="s">
        <v>40</v>
      </c>
      <c r="H3" s="12">
        <f>経費精算書!R50</f>
        <v>0</v>
      </c>
      <c r="I3" s="12">
        <f t="shared" ref="I3:I4" si="2">H3</f>
        <v>0</v>
      </c>
      <c r="J3" s="10">
        <v>0</v>
      </c>
      <c r="K3" s="10" t="str">
        <f>経費精算書!Q6&amp;"月分経費精算"&amp;"　"&amp;経費精算書!N5&amp;"リモートワークインターネット代"</f>
        <v>月分経費精算　リモートワークインターネット代</v>
      </c>
    </row>
    <row r="4" spans="1:11">
      <c r="A4" s="10">
        <v>3</v>
      </c>
      <c r="B4" s="11">
        <f>DATE(経費精算書!N6,経費精算書!Q6,DAY(EOMONTH(DATE(経費精算書!N6,経費精算書!Q6,1),0)))</f>
        <v>44196</v>
      </c>
      <c r="C4" s="10" t="s">
        <v>39</v>
      </c>
      <c r="D4" s="38" t="str">
        <f>経費精算書!R51</f>
        <v>0</v>
      </c>
      <c r="E4" s="12">
        <f t="shared" si="0"/>
        <v>0</v>
      </c>
      <c r="F4" s="10">
        <f t="shared" si="1"/>
        <v>0</v>
      </c>
      <c r="G4" s="10" t="s">
        <v>40</v>
      </c>
      <c r="H4" s="39" t="str">
        <f>経費精算書!R51</f>
        <v>0</v>
      </c>
      <c r="I4" s="39" t="str">
        <f t="shared" si="2"/>
        <v>0</v>
      </c>
      <c r="J4" s="10">
        <v>0</v>
      </c>
      <c r="K4" s="10" t="str">
        <f>経費精算書!Q6&amp;"月分経費精算"&amp;"　"&amp;経費精算書!N5&amp;"リモートワーク光熱費"</f>
        <v>月分経費精算　リモートワーク光熱費</v>
      </c>
    </row>
  </sheetData>
  <sheetProtection sheet="1" objects="1" scenarios="1"/>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DDCE-CCA7-456A-A954-663F6C48D43A}">
  <dimension ref="A1:J27"/>
  <sheetViews>
    <sheetView zoomScale="70" zoomScaleNormal="70" workbookViewId="0">
      <selection activeCell="A10" sqref="A10:J10"/>
    </sheetView>
  </sheetViews>
  <sheetFormatPr defaultRowHeight="18"/>
  <sheetData>
    <row r="1" spans="1:10" ht="22.2">
      <c r="A1" s="113" t="s">
        <v>49</v>
      </c>
      <c r="B1" s="113"/>
      <c r="C1" s="113"/>
      <c r="D1" s="113"/>
      <c r="E1" s="113"/>
      <c r="F1" s="113"/>
      <c r="G1" s="113"/>
    </row>
    <row r="3" spans="1:10" ht="19.8">
      <c r="A3" s="74" t="s">
        <v>51</v>
      </c>
      <c r="B3" s="116"/>
      <c r="C3" s="116"/>
    </row>
    <row r="4" spans="1:10" ht="86.4" customHeight="1">
      <c r="A4" s="114" t="s">
        <v>54</v>
      </c>
      <c r="B4" s="115"/>
      <c r="C4" s="115"/>
      <c r="D4" s="115"/>
      <c r="E4" s="115"/>
      <c r="F4" s="115"/>
      <c r="G4" s="115"/>
      <c r="H4" s="115"/>
      <c r="I4" s="115"/>
      <c r="J4" s="115"/>
    </row>
    <row r="5" spans="1:10" ht="86.4" customHeight="1">
      <c r="A5" s="40"/>
      <c r="B5" s="41"/>
      <c r="C5" s="41"/>
      <c r="D5" s="41"/>
      <c r="E5" s="41"/>
      <c r="F5" s="41"/>
      <c r="G5" s="41"/>
      <c r="H5" s="41"/>
      <c r="I5" s="41"/>
      <c r="J5" s="41"/>
    </row>
    <row r="6" spans="1:10" ht="86.4" customHeight="1">
      <c r="A6" s="40"/>
      <c r="B6" s="41"/>
      <c r="C6" s="41"/>
      <c r="D6" s="41"/>
      <c r="E6" s="41"/>
      <c r="F6" s="41"/>
      <c r="G6" s="41"/>
      <c r="H6" s="41"/>
      <c r="I6" s="41"/>
      <c r="J6" s="41"/>
    </row>
    <row r="8" spans="1:10" ht="22.2">
      <c r="A8" s="66" t="s">
        <v>50</v>
      </c>
      <c r="B8" s="66"/>
      <c r="C8" s="66"/>
    </row>
    <row r="9" spans="1:10" ht="178.8" customHeight="1">
      <c r="A9" s="114" t="s">
        <v>64</v>
      </c>
      <c r="B9" s="115"/>
      <c r="C9" s="115"/>
      <c r="D9" s="115"/>
      <c r="E9" s="115"/>
      <c r="F9" s="115"/>
      <c r="G9" s="115"/>
      <c r="H9" s="115"/>
      <c r="I9" s="115"/>
      <c r="J9" s="115"/>
    </row>
    <row r="10" spans="1:10" ht="249" customHeight="1">
      <c r="A10" s="117" t="s">
        <v>63</v>
      </c>
      <c r="B10" s="112"/>
      <c r="C10" s="112"/>
      <c r="D10" s="112"/>
      <c r="E10" s="112"/>
      <c r="F10" s="112"/>
      <c r="G10" s="112"/>
      <c r="H10" s="112"/>
      <c r="I10" s="112"/>
      <c r="J10" s="112"/>
    </row>
    <row r="11" spans="1:10" ht="51.6" customHeight="1">
      <c r="A11" s="117" t="s">
        <v>65</v>
      </c>
      <c r="B11" s="117"/>
      <c r="C11" s="117"/>
      <c r="D11" s="117"/>
      <c r="E11" s="117"/>
      <c r="F11" s="117"/>
      <c r="G11" s="117"/>
      <c r="H11" s="117"/>
      <c r="I11" s="117"/>
      <c r="J11" s="117"/>
    </row>
    <row r="13" spans="1:10" ht="22.2">
      <c r="A13" s="46" t="s">
        <v>55</v>
      </c>
    </row>
    <row r="27" spans="1:10">
      <c r="A27" s="112"/>
      <c r="B27" s="112"/>
      <c r="C27" s="112"/>
      <c r="D27" s="112"/>
      <c r="E27" s="112"/>
      <c r="F27" s="112"/>
      <c r="G27" s="112"/>
      <c r="H27" s="112"/>
      <c r="I27" s="112"/>
      <c r="J27" s="112"/>
    </row>
  </sheetData>
  <sheetProtection sheet="1" objects="1" scenarios="1"/>
  <mergeCells count="8">
    <mergeCell ref="A27:J27"/>
    <mergeCell ref="A1:G1"/>
    <mergeCell ref="A9:J9"/>
    <mergeCell ref="A8:C8"/>
    <mergeCell ref="A4:J4"/>
    <mergeCell ref="A3:C3"/>
    <mergeCell ref="A10:J10"/>
    <mergeCell ref="A11:J11"/>
  </mergeCells>
  <phoneticPr fontId="1"/>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Y U k 2 U t n q Q y W j A A A A 9 Q A A A B I A H A B D b 2 5 m a W c v U G F j a 2 F n Z S 5 4 b W w g o h g A K K A U A A A A A A A A A A A A A A A A A A A A A A A A A A A A h Y 8 x D o I w G I W v Q r r T l r o Q 8 l M G N y M J i Y l x b U q F I h R D i + V u D h 7 J K 4 h R 1 M 3 x v e 8 b 3 r t f b 5 B N X R t c 1 G B 1 b 1 I U Y Y o C Z W R f a l O l a H T H M E Y Z h 0 L I k 6 h U M M v G J p M t U 1 Q 7 d 0 4 I 8 d 5 j v 8 L 9 U B F G a U Q O + X Y n a 9 U J 9 J H 1 f z n U x j p h p E I c 9 q 8 x n O E 4 x o z O k 4 A s H e T a f D m b 2 Z P + l L A e W z c O i j c i 3 B R A l g j k f Y E / A F B L A w Q U A A I A C A B h S T Z 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U k 2 U i i K R 7 g O A A A A E Q A A A B M A H A B G b 3 J t d W x h c y 9 T Z W N 0 a W 9 u M S 5 t I K I Y A C i g F A A A A A A A A A A A A A A A A A A A A A A A A A A A A C t O T S 7 J z M 9 T C I b Q h t Y A U E s B A i 0 A F A A C A A g A Y U k 2 U t n q Q y W j A A A A 9 Q A A A B I A A A A A A A A A A A A A A A A A A A A A A E N v b m Z p Z y 9 Q Y W N r Y W d l L n h t b F B L A Q I t A B Q A A g A I A G F J N l I P y u m r p A A A A O k A A A A T A A A A A A A A A A A A A A A A A O 8 A A A B b Q 2 9 u d G V u d F 9 U e X B l c 1 0 u e G 1 s U E s B A i 0 A F A A C A A g A Y U k 2 U 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J L O d h T 6 l J 5 P t a V E 1 y s H v t k A A A A A A g A A A A A A E G Y A A A A B A A A g A A A A j + d T B f d r Q + G j j D k W o X C s J z o 7 a 9 7 M D H w C L L h X u s c a O a w A A A A A D o A A A A A C A A A g A A A A e t F U I T X U 9 F 6 u S j Q R c 9 a 1 / 5 m H S T t X p O 5 e M u + u T y y h q M p Q A A A A G m C C 7 H 3 D Q t b l K 1 / / S H D x H p y n 1 j W T P X M q L S M m Z R A C F + T S E n Z s D g E M J Y C y W h m s y H u 9 3 2 L 5 y 3 L U t K N b e B U S W P m l t v f v w 2 g d F l T I Q t 0 G u m O Z 6 q J A A A A A 1 t O h k 0 q 6 J G K B E M 2 D 2 F Z b W k O P 4 3 s U V L B M z l D e G k W s K 8 7 e B N r d w S N K X a j F u Q a a m 0 l 5 q d R n Q / S O f y + 9 Y C h p O e 4 Q 7 w = = < / D a t a M a s h u p > 
</file>

<file path=customXml/itemProps1.xml><?xml version="1.0" encoding="utf-8"?>
<ds:datastoreItem xmlns:ds="http://schemas.openxmlformats.org/officeDocument/2006/customXml" ds:itemID="{4BE8B04D-087A-430D-980C-72040427775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サマリ</vt:lpstr>
      <vt:lpstr>経費精算書</vt:lpstr>
      <vt:lpstr>経理処理</vt:lpstr>
      <vt:lpstr>使い方</vt:lpstr>
      <vt:lpstr>経費精算書!Print_Area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coLtd hiqers</dc:creator>
  <cp:lastModifiedBy>coLtd hiqers</cp:lastModifiedBy>
  <cp:lastPrinted>2021-01-22T08:08:57Z</cp:lastPrinted>
  <dcterms:created xsi:type="dcterms:W3CDTF">2021-01-21T06:01:16Z</dcterms:created>
  <dcterms:modified xsi:type="dcterms:W3CDTF">2021-01-26T02:56:08Z</dcterms:modified>
</cp:coreProperties>
</file>